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ahaliou\Desktop\HLIOS\ΣΕΠΤΕΜΒΡΙΟΥ\"/>
    </mc:Choice>
  </mc:AlternateContent>
  <xr:revisionPtr revIDLastSave="0" documentId="13_ncr:1_{1EDCBC30-E48C-4550-B924-C59489933B88}" xr6:coauthVersionLast="47" xr6:coauthVersionMax="47" xr10:uidLastSave="{00000000-0000-0000-0000-000000000000}"/>
  <bookViews>
    <workbookView xWindow="390" yWindow="390" windowWidth="15675" windowHeight="14310" tabRatio="679" activeTab="30" xr2:uid="{00000000-000D-0000-FFFF-FFFF00000000}"/>
  </bookViews>
  <sheets>
    <sheet name="Περιεχόμενα " sheetId="44" r:id="rId1"/>
    <sheet name="Σ1" sheetId="41" r:id="rId2"/>
    <sheet name="Σ2" sheetId="42" r:id="rId3"/>
    <sheet name="Σ3" sheetId="33" r:id="rId4"/>
    <sheet name="Σ4" sheetId="28" r:id="rId5"/>
    <sheet name="Σ5" sheetId="3" r:id="rId6"/>
    <sheet name="Σ6" sheetId="31" r:id="rId7"/>
    <sheet name="Σ7" sheetId="7" r:id="rId8"/>
    <sheet name="Σ8" sheetId="22" r:id="rId9"/>
    <sheet name="Σ9" sheetId="5" r:id="rId10"/>
    <sheet name="Σ10" sheetId="4" r:id="rId11"/>
    <sheet name="Σ11" sheetId="30" r:id="rId12"/>
    <sheet name="Σ12" sheetId="45" r:id="rId13"/>
    <sheet name="Σ13" sheetId="1" r:id="rId14"/>
    <sheet name="Σ14" sheetId="38" r:id="rId15"/>
    <sheet name="Σ15" sheetId="2" r:id="rId16"/>
    <sheet name="Σ16" sheetId="39" r:id="rId17"/>
    <sheet name="Σ17" sheetId="6" r:id="rId18"/>
    <sheet name="Σ18" sheetId="9" r:id="rId19"/>
    <sheet name="Σ19" sheetId="10" r:id="rId20"/>
    <sheet name="Σ20" sheetId="11" r:id="rId21"/>
    <sheet name="Σ21" sheetId="14" r:id="rId22"/>
    <sheet name="Σ22" sheetId="29" r:id="rId23"/>
    <sheet name="Σ23" sheetId="13" r:id="rId24"/>
    <sheet name="Σ24" sheetId="15" r:id="rId25"/>
    <sheet name="Σ25" sheetId="17" r:id="rId26"/>
    <sheet name="Σ26" sheetId="27" r:id="rId27"/>
    <sheet name="Σ27" sheetId="32" r:id="rId28"/>
    <sheet name="Σ28" sheetId="18" r:id="rId29"/>
    <sheet name="Σ29" sheetId="20" r:id="rId30"/>
    <sheet name="Σ30" sheetId="21" r:id="rId31"/>
  </sheets>
  <definedNames>
    <definedName name="_xlnm._FilterDatabase" localSheetId="25" hidden="1">Σ25!$A$3:$L$103</definedName>
    <definedName name="_xlnm._FilterDatabase" localSheetId="26" hidden="1">Σ26!$A$3:$K$73</definedName>
    <definedName name="_xlnm._FilterDatabase" localSheetId="27" hidden="1">Σ27!$A$3:$K$87</definedName>
    <definedName name="_xlnm._FilterDatabase" localSheetId="8" hidden="1">Σ8!$A$3:$H$73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28" l="1"/>
  <c r="G7" i="28"/>
  <c r="H7" i="28"/>
  <c r="I7" i="28"/>
  <c r="J7" i="28"/>
  <c r="K7" i="28"/>
  <c r="L7" i="28"/>
  <c r="M7" i="28"/>
  <c r="N7" i="28"/>
  <c r="O7" i="28"/>
  <c r="P7" i="28"/>
  <c r="Q7" i="28"/>
  <c r="R7" i="28"/>
  <c r="E7" i="28"/>
  <c r="D7" i="28"/>
  <c r="C7" i="28"/>
  <c r="F8" i="33"/>
  <c r="G8" i="33"/>
  <c r="H8" i="33"/>
  <c r="I8" i="33"/>
  <c r="J8" i="33"/>
  <c r="K8" i="33"/>
  <c r="L8" i="33"/>
  <c r="M8" i="33"/>
  <c r="N8" i="33"/>
  <c r="O8" i="33"/>
  <c r="P8" i="33"/>
  <c r="Q8" i="33"/>
  <c r="R8" i="33"/>
  <c r="E8" i="33"/>
  <c r="D8" i="33"/>
  <c r="C8" i="33"/>
  <c r="C7" i="41"/>
  <c r="B7" i="41"/>
  <c r="B19" i="2"/>
  <c r="C19" i="2"/>
  <c r="E19" i="2"/>
  <c r="B29" i="2"/>
  <c r="C29" i="2"/>
  <c r="E29" i="2"/>
  <c r="G61" i="10"/>
  <c r="F90" i="30"/>
  <c r="C138" i="4" l="1"/>
  <c r="L63" i="14"/>
  <c r="K63" i="14"/>
  <c r="I63" i="14"/>
  <c r="H63" i="14"/>
  <c r="F63" i="14"/>
  <c r="E63" i="14"/>
  <c r="C63" i="14"/>
  <c r="B63" i="14"/>
  <c r="F61" i="10"/>
  <c r="E61" i="10"/>
  <c r="D61" i="10"/>
  <c r="E9" i="2" l="1"/>
  <c r="C9" i="2"/>
  <c r="B9" i="2"/>
  <c r="I57" i="5" l="1"/>
  <c r="H86" i="7" l="1"/>
  <c r="C21" i="11"/>
  <c r="B21" i="11"/>
  <c r="C11" i="11"/>
  <c r="B11" i="11"/>
  <c r="G56" i="9"/>
  <c r="F56" i="9"/>
  <c r="E56" i="9"/>
  <c r="D56" i="9"/>
  <c r="C56" i="9"/>
  <c r="C25" i="6"/>
  <c r="C34" i="6"/>
  <c r="H57" i="5"/>
  <c r="G57" i="5"/>
  <c r="F57" i="5"/>
  <c r="E57" i="5"/>
  <c r="D57" i="5"/>
  <c r="C57" i="5"/>
  <c r="F14" i="6" l="1"/>
  <c r="E14" i="6"/>
  <c r="D14" i="6"/>
  <c r="C14" i="6"/>
  <c r="K52" i="3" l="1"/>
  <c r="H52" i="3"/>
  <c r="E52" i="3"/>
  <c r="B52" i="3"/>
  <c r="K44" i="3"/>
  <c r="H44" i="3"/>
  <c r="E44" i="3"/>
  <c r="B44" i="3"/>
  <c r="K36" i="3"/>
  <c r="H36" i="3"/>
  <c r="E36" i="3"/>
  <c r="B36" i="3"/>
  <c r="K24" i="3"/>
  <c r="H24" i="3"/>
  <c r="E24" i="3"/>
  <c r="B24" i="3"/>
  <c r="K12" i="3"/>
  <c r="H12" i="3"/>
  <c r="E12" i="3"/>
  <c r="B12" i="3"/>
  <c r="H56" i="9" l="1"/>
  <c r="G86" i="7" l="1"/>
  <c r="F86" i="7"/>
  <c r="E86" i="7"/>
  <c r="D86" i="7"/>
  <c r="C86" i="7"/>
  <c r="B86" i="7"/>
  <c r="C26" i="13" l="1"/>
  <c r="B11" i="38" l="1"/>
  <c r="C11" i="38"/>
  <c r="B17" i="38"/>
  <c r="C17" i="38"/>
  <c r="D17" i="38" s="1"/>
  <c r="D11" i="38" l="1"/>
  <c r="K23" i="14"/>
  <c r="H23" i="14"/>
  <c r="E23" i="14"/>
  <c r="B23" i="14"/>
  <c r="B11" i="1" l="1"/>
  <c r="C11" i="1"/>
  <c r="B17" i="1"/>
  <c r="C17" i="1"/>
  <c r="D17" i="1" l="1"/>
  <c r="D11" i="1"/>
  <c r="C31" i="11" l="1"/>
  <c r="B31" i="11"/>
  <c r="B4" i="1" l="1"/>
  <c r="C4" i="1"/>
  <c r="B12" i="39"/>
  <c r="E12" i="39"/>
  <c r="H12" i="39"/>
  <c r="K12" i="39"/>
  <c r="B24" i="39"/>
  <c r="E24" i="39"/>
  <c r="H24" i="39"/>
  <c r="K24" i="39"/>
  <c r="D4" i="1" l="1"/>
  <c r="B44" i="39" l="1"/>
  <c r="E44" i="39"/>
  <c r="H44" i="39"/>
  <c r="K44" i="39"/>
  <c r="K52" i="39" l="1"/>
  <c r="H52" i="39"/>
  <c r="E52" i="39"/>
  <c r="B52" i="39"/>
  <c r="K36" i="39"/>
  <c r="H36" i="39"/>
  <c r="E36" i="39"/>
  <c r="B36" i="39"/>
  <c r="C4" i="38" l="1"/>
  <c r="C28" i="38" s="1"/>
  <c r="B4" i="38"/>
  <c r="B28" i="38" s="1"/>
  <c r="D4" i="38" l="1"/>
  <c r="C28" i="1" l="1"/>
  <c r="B28" i="1"/>
</calcChain>
</file>

<file path=xl/sharedStrings.xml><?xml version="1.0" encoding="utf-8"?>
<sst xmlns="http://schemas.openxmlformats.org/spreadsheetml/2006/main" count="3253" uniqueCount="808">
  <si>
    <t>Κατηγορία Σύνταξης</t>
  </si>
  <si>
    <t>Πλήθος</t>
  </si>
  <si>
    <t>Μηνιαίο Ποσό</t>
  </si>
  <si>
    <t>Μέση Σύνταξη</t>
  </si>
  <si>
    <t>Α. Κύρια</t>
  </si>
  <si>
    <t>Γήρατος</t>
  </si>
  <si>
    <t>Θανάτου</t>
  </si>
  <si>
    <t>Αναπηρική</t>
  </si>
  <si>
    <t>Λοιπά</t>
  </si>
  <si>
    <t>Β. Επικουρική</t>
  </si>
  <si>
    <t>ΣΥΝΟΛΟ</t>
  </si>
  <si>
    <t>Κατηγορία Συνταξιούχων</t>
  </si>
  <si>
    <t>Μέσο Μηνιαίο Εισόδημα από συντάξεις</t>
  </si>
  <si>
    <t>Α.Γήρατος</t>
  </si>
  <si>
    <t>Υπηκοότητα</t>
  </si>
  <si>
    <t>Πλήθος Συντάξεων</t>
  </si>
  <si>
    <t>ΗΝΩΜ.ΒΑΣΙΛΕΙΟ-ΜΕΓ.ΒΡΕΤΤΑΝΙΑ</t>
  </si>
  <si>
    <t>Α/Α</t>
  </si>
  <si>
    <t>Εύρος Ποσού</t>
  </si>
  <si>
    <t>Αναπηρικές</t>
  </si>
  <si>
    <t>Λοιπές</t>
  </si>
  <si>
    <t>Μ.Ο.</t>
  </si>
  <si>
    <t>Α. Κύριες</t>
  </si>
  <si>
    <t>1000-1500</t>
  </si>
  <si>
    <t>1500-2000</t>
  </si>
  <si>
    <t>2000-2500</t>
  </si>
  <si>
    <t>Σύνολο Κύριες</t>
  </si>
  <si>
    <t>Β. Επικουρικές</t>
  </si>
  <si>
    <t>Σύνολο Επικουρικές</t>
  </si>
  <si>
    <t>Σύνολο Λοιπές</t>
  </si>
  <si>
    <t xml:space="preserve">Νομός           </t>
  </si>
  <si>
    <t xml:space="preserve">Κύριες   </t>
  </si>
  <si>
    <t>Επικουρικές</t>
  </si>
  <si>
    <t>Χωρίς Ένδειξη</t>
  </si>
  <si>
    <t>ΑΙΤΩΛΟΑΚΑΡΝΑΝΙΑΣ</t>
  </si>
  <si>
    <t>Αριθμός Καταβαλλόμενων Συντάξεων</t>
  </si>
  <si>
    <t>Συνταξιούχοι</t>
  </si>
  <si>
    <t>Κύριες Συντάξεις</t>
  </si>
  <si>
    <t>Επικουρικές Συντάξεις</t>
  </si>
  <si>
    <t>Λοιπές Συντάξεις</t>
  </si>
  <si>
    <t>Αριθμός Καταβαλλόμενων Κύριων Συντάξεων</t>
  </si>
  <si>
    <t>Αριθμός Καταβαλλόμενων Επικουρικών Συντάξεων</t>
  </si>
  <si>
    <t>Κατανομή Κατά Αριθμό Κύριων Συντάξεων</t>
  </si>
  <si>
    <t>Κωδικός ΦΚΑ</t>
  </si>
  <si>
    <t xml:space="preserve">Συντομογραφία  </t>
  </si>
  <si>
    <t>Αναπηρίας</t>
  </si>
  <si>
    <t>*</t>
  </si>
  <si>
    <t>**</t>
  </si>
  <si>
    <t>Οι Νομοί προέκυψαν από τον Ταχυδρομικό Κώδικα που έχει καταχωρηθεί από τους ΦΚΑ</t>
  </si>
  <si>
    <t>Άλλη κατηγορία</t>
  </si>
  <si>
    <t>Ποσό</t>
  </si>
  <si>
    <t>Όλες οι Συντάξεις</t>
  </si>
  <si>
    <t>A/A</t>
  </si>
  <si>
    <t>Ειδικές Περιπτώσεις</t>
  </si>
  <si>
    <t>Σύνολο Συντάξεων</t>
  </si>
  <si>
    <t>ΙΚΑ</t>
  </si>
  <si>
    <t>ΤΣΕΑΠΓΣΟ</t>
  </si>
  <si>
    <t>ΤΣΠΕΤΕ</t>
  </si>
  <si>
    <t>ΤΣΠΠΑΤΕ</t>
  </si>
  <si>
    <t>ΤΑΠΕΤΒΑ</t>
  </si>
  <si>
    <t>ΤΑΠΟΤΕ</t>
  </si>
  <si>
    <t>ΟΑΕΕ-ΤΕΒΕ</t>
  </si>
  <si>
    <t>ΕΤΑΑ-ΤΣΑΥ</t>
  </si>
  <si>
    <t>ΕΤΑΑ-ΤΣΜΕΔΕ</t>
  </si>
  <si>
    <t>ΝΑΤ</t>
  </si>
  <si>
    <t>ΜΤΣ</t>
  </si>
  <si>
    <t>ΜΤΝ</t>
  </si>
  <si>
    <t>ΜΤΑ</t>
  </si>
  <si>
    <t>ΜΤΠΥ</t>
  </si>
  <si>
    <t>ΕΚΟΕΜΝ</t>
  </si>
  <si>
    <t>9 Συντάξεις</t>
  </si>
  <si>
    <t>8 Συντάξεις</t>
  </si>
  <si>
    <t>7 Συντάξεις</t>
  </si>
  <si>
    <t>ΕΚΟEΜΣ</t>
  </si>
  <si>
    <t>10 Συντάξεις</t>
  </si>
  <si>
    <t>ΟΑΕΕ-ΤΣΑ</t>
  </si>
  <si>
    <t>&lt;=25</t>
  </si>
  <si>
    <t>26-50</t>
  </si>
  <si>
    <t>&gt;=70</t>
  </si>
  <si>
    <t xml:space="preserve">0-500    </t>
  </si>
  <si>
    <t xml:space="preserve">500-1000 </t>
  </si>
  <si>
    <t>Λάθος Κωδικός Χώρας Υπηκοότητας</t>
  </si>
  <si>
    <t>2500-2750</t>
  </si>
  <si>
    <t>2750-3000</t>
  </si>
  <si>
    <t>3000-3250</t>
  </si>
  <si>
    <t>3250-3500</t>
  </si>
  <si>
    <t>3500-3750</t>
  </si>
  <si>
    <t>3750-4000</t>
  </si>
  <si>
    <t>4000-4250</t>
  </si>
  <si>
    <t>4250-4500</t>
  </si>
  <si>
    <t>4500-4750</t>
  </si>
  <si>
    <t>4750-5000</t>
  </si>
  <si>
    <t>5000-5250</t>
  </si>
  <si>
    <t>5250-5500</t>
  </si>
  <si>
    <t xml:space="preserve">Άνω των 5500   </t>
  </si>
  <si>
    <t>51-55</t>
  </si>
  <si>
    <t>56-60</t>
  </si>
  <si>
    <t>61-65</t>
  </si>
  <si>
    <t>66-70</t>
  </si>
  <si>
    <t>71-75</t>
  </si>
  <si>
    <t>76-80</t>
  </si>
  <si>
    <t>81-85</t>
  </si>
  <si>
    <t>ΗΛΙΚΙΑ</t>
  </si>
  <si>
    <t>Συν. Ποσό</t>
  </si>
  <si>
    <t>ΟΛΕΣ ΟΙ ΣΥΝΤΑΞΕΙΣ</t>
  </si>
  <si>
    <t>ΓΗΡΑΤΟΣ</t>
  </si>
  <si>
    <t>ΘΑΝΑΤΟΥ</t>
  </si>
  <si>
    <t>ΑΝΑΠΗΡΙΑΣ</t>
  </si>
  <si>
    <t>ΛΟΙΠΕΣ</t>
  </si>
  <si>
    <t>86-90</t>
  </si>
  <si>
    <t>91-95</t>
  </si>
  <si>
    <t>&gt;95</t>
  </si>
  <si>
    <t>Συνολικό Ποσό</t>
  </si>
  <si>
    <t>ΑΖΕΡΜΠΑΙΤΖΑΝ</t>
  </si>
  <si>
    <t>ΑΙΓΥΠΤΟΣ</t>
  </si>
  <si>
    <t>ΑΙΘΙΟΠΙΑ</t>
  </si>
  <si>
    <t>ΑΛΒΑΝΙΑ</t>
  </si>
  <si>
    <t>ΑΛΛΗ ΧΩΡΑ</t>
  </si>
  <si>
    <t>62</t>
  </si>
  <si>
    <t>ΑΡΓΕΝΤΙΝΗ</t>
  </si>
  <si>
    <t>ΑΡΜΕΝΙΑ</t>
  </si>
  <si>
    <t>68</t>
  </si>
  <si>
    <t>ΑΥΣΤΡΑΛΙΑ</t>
  </si>
  <si>
    <t>65</t>
  </si>
  <si>
    <t>ΑΥΣΤΡΙΑ</t>
  </si>
  <si>
    <t>ΒΕΛΓΙΟ</t>
  </si>
  <si>
    <t>ΒΙΕΤΝΑΜ</t>
  </si>
  <si>
    <t>ΒΟΛΙΒΙΑ</t>
  </si>
  <si>
    <t>ΒΟΣΝΙΑ ΚΑΙ ΕΡΖΕΓΟΒΙΝΗ</t>
  </si>
  <si>
    <t>ΒΟΥΛΓΑΡΙΑ</t>
  </si>
  <si>
    <t>ΒΡΑΖΙΛΙΑ</t>
  </si>
  <si>
    <t>ΓΑΛΛΙΑ</t>
  </si>
  <si>
    <t>ΓΕΡΜΑΝΙΑ</t>
  </si>
  <si>
    <t>ΓΕΩΡΓΙΑ</t>
  </si>
  <si>
    <t>ΓΙΟΥΓΚΟΣΛΑΒΙΑ</t>
  </si>
  <si>
    <t>ΓΚΑΜΠΙΑ</t>
  </si>
  <si>
    <t>ΓΚΑΝΑ</t>
  </si>
  <si>
    <t>ΓΚΟΥΑΜ</t>
  </si>
  <si>
    <t>ΔΑΝΙΑ</t>
  </si>
  <si>
    <t>ΔΟΜΗΝΙΚΑΝΙΚΗ ΔΗΜΟΚΡΑΤΙΑ</t>
  </si>
  <si>
    <t>ΕΛΒΕΤΙΑ</t>
  </si>
  <si>
    <t>ΕΛΛΑΔΑ</t>
  </si>
  <si>
    <t>ΕΡΥΘΡΑΙΑ</t>
  </si>
  <si>
    <t>ΗΠΑ</t>
  </si>
  <si>
    <t>ΙΑΠΩΝΙΑ</t>
  </si>
  <si>
    <t>ΙΝΔΙΑ</t>
  </si>
  <si>
    <t>ΙΝΔΟΝΗΣΙΑ</t>
  </si>
  <si>
    <t>ΙΟΡΔΑΝΙΑ</t>
  </si>
  <si>
    <t>ΙΡΑΚ</t>
  </si>
  <si>
    <t>ΙΡΑΝ</t>
  </si>
  <si>
    <t>ΙΡΛΑΝΔΙΑ</t>
  </si>
  <si>
    <t>ΙΣΠΑΝΙΑ</t>
  </si>
  <si>
    <t>ΙΣΡΑΗΛ</t>
  </si>
  <si>
    <t>ΙΤΑΛΙΑ</t>
  </si>
  <si>
    <t>ΚΑΖΑΚΧΣΤΑΝ</t>
  </si>
  <si>
    <t>ΚΑΝΑΔΑΣ</t>
  </si>
  <si>
    <t>ΚΟΛΟΜΒΙΑ</t>
  </si>
  <si>
    <t>ΚΟΣΤΑ ΡΙΚΑ</t>
  </si>
  <si>
    <t>ΚΟΥΒΑ</t>
  </si>
  <si>
    <t>ΚΟΥΒΕΙΤ</t>
  </si>
  <si>
    <t>ΚΡΟΑΤΙΑ</t>
  </si>
  <si>
    <t>ΚΥΠΡΟΣ</t>
  </si>
  <si>
    <t>ΛΕΤΟΝΙΑ</t>
  </si>
  <si>
    <t>ΛΕΥΚΟΡΩΣΙΑ</t>
  </si>
  <si>
    <t>ΛΙΒΑΝΟΣ</t>
  </si>
  <si>
    <t>ΛΙΒΥΗ</t>
  </si>
  <si>
    <t>ΛΙΘΟΥΑΝΙΑ</t>
  </si>
  <si>
    <t>ΜΑΛΤΑ</t>
  </si>
  <si>
    <t>ΜΑΡΟΚΟ</t>
  </si>
  <si>
    <t>ΜΟΛΔΑΒΙΑ</t>
  </si>
  <si>
    <t>58</t>
  </si>
  <si>
    <t>ΜΠΑΝΓΚΛΑΝΤΕΣ</t>
  </si>
  <si>
    <t>ΜΠΟΥΡΟΥΝΤΙ</t>
  </si>
  <si>
    <t>ΝΕΑ ΖΗΛΑΝΔΙΑ</t>
  </si>
  <si>
    <t>ΝΙΓΗΡΙΑ</t>
  </si>
  <si>
    <t>ΝΙΚΑΡΑΓΟΥΑ</t>
  </si>
  <si>
    <t>ΝΟΡΒΗΓΙΑ</t>
  </si>
  <si>
    <t>ΝΟΤΙΟΣ ΑΦΡΙΚΗ</t>
  </si>
  <si>
    <t>ΟΛΛΑΝΔΙΑ</t>
  </si>
  <si>
    <t>ΟΥΓΓΑΡΙΑ</t>
  </si>
  <si>
    <t>ΟΥΓΚΑΝΤΑ</t>
  </si>
  <si>
    <t>ΟΥΖΜΠΕΚΙΣΤΑΝ</t>
  </si>
  <si>
    <t>ΟΥΚΡΑΝΙΑ</t>
  </si>
  <si>
    <t>ΟΥΡΟΥΓΟΥΑΗ</t>
  </si>
  <si>
    <t>ΠΑΚΙΣΤΑΝ</t>
  </si>
  <si>
    <t>ΠΑΝΑΜΑΣ</t>
  </si>
  <si>
    <t>ΠΑΡΑΓΟΥΑΗ</t>
  </si>
  <si>
    <t>ΠΕΡΟΥ</t>
  </si>
  <si>
    <t>ΠΟΛΩΝΙΑ</t>
  </si>
  <si>
    <t>ΡΟΥΜΑΝΙΑ</t>
  </si>
  <si>
    <t>ΡΩΣΙΑ</t>
  </si>
  <si>
    <t>ΣΕΡΒΙΑ</t>
  </si>
  <si>
    <t>ΣΕΥΧΕΛΛΕΣ</t>
  </si>
  <si>
    <t>ΣΙΝΓΚΑΠΟΥΡΗ</t>
  </si>
  <si>
    <t>ΣΛΟΒΑΚΙΑ</t>
  </si>
  <si>
    <t>ΣΟΥΔΑΝ</t>
  </si>
  <si>
    <t>ΣΟΥΗΔΙΑ</t>
  </si>
  <si>
    <t>ΣΡΙ ΛΑΝΚΑ</t>
  </si>
  <si>
    <t>ΣΥΡΙΑ</t>
  </si>
  <si>
    <t>ΤΑΝΖΑΝΙΑ</t>
  </si>
  <si>
    <t>ΤΑΥΛΑΝΔΗ</t>
  </si>
  <si>
    <t>ΤΟΥΡΚΙΑ</t>
  </si>
  <si>
    <t>ΤΣΕΧΙΑ</t>
  </si>
  <si>
    <t>ΤΥΝΗΣΙΑ</t>
  </si>
  <si>
    <t>ΦΙΛΙΠΠΙΝΕΣ</t>
  </si>
  <si>
    <t>ΦΙΝΛΑΝΔΙΑ</t>
  </si>
  <si>
    <t>ΦΥΡΟΜ</t>
  </si>
  <si>
    <t>ΧΙΛΗ</t>
  </si>
  <si>
    <t>ΑΡΓΟΛΙΔΑΣ</t>
  </si>
  <si>
    <t>ΑΡΚΑΔΙΑΣ</t>
  </si>
  <si>
    <t>ΑΡΤΑΣ</t>
  </si>
  <si>
    <t>ΑΤΤΙΚΗΣ</t>
  </si>
  <si>
    <t>ΑΧΑΙΑΣ</t>
  </si>
  <si>
    <t>ΒΟΙΩΤΙΑΣ</t>
  </si>
  <si>
    <t>ΓΡΕΒΕΝΩΝ</t>
  </si>
  <si>
    <t>ΔΡΑΜΑΣ</t>
  </si>
  <si>
    <t>ΔΩΔΕΚΑΝΗΣΟΥ</t>
  </si>
  <si>
    <t>ΕΒΡΟΥ</t>
  </si>
  <si>
    <t>ΕΥΒΟΙΑΣ</t>
  </si>
  <si>
    <t>ΕΥΡΥΤΑΝΙΑΣ</t>
  </si>
  <si>
    <t>ΖΑΚΥΝΘΟΥ</t>
  </si>
  <si>
    <t>ΗΛΕΙΑΣ</t>
  </si>
  <si>
    <t>ΗΜΑΘΙΑΣ</t>
  </si>
  <si>
    <t>ΗΡΑΚΛΕΙΟΥ</t>
  </si>
  <si>
    <t>ΘΕΣΠΡΩΤΙΑΣ</t>
  </si>
  <si>
    <t>ΘΕΣΣΑΛΟΝΙΚΗΣ</t>
  </si>
  <si>
    <t>ΙΩΑΝΝΙΝΩΝ</t>
  </si>
  <si>
    <t>ΚΑΒΑΛΑΣ</t>
  </si>
  <si>
    <t>ΚΑΡΔΙΤΣΑΣ</t>
  </si>
  <si>
    <t>ΚΑΣΤΟΡΙΑΣ</t>
  </si>
  <si>
    <t>ΚΕΡΚΥΡΑΣ</t>
  </si>
  <si>
    <t>ΚΕΦΑΛΛΗΝΙΑΣ</t>
  </si>
  <si>
    <t>ΚΙΛΚΙΣ</t>
  </si>
  <si>
    <t>ΚΟΖΑΝΗΣ</t>
  </si>
  <si>
    <t>ΚΟΡΙΝΘΙΑΣ</t>
  </si>
  <si>
    <t>ΚΥΚΛΑΔΩΝ</t>
  </si>
  <si>
    <t>ΛΑΚΩΝΙΑΣ</t>
  </si>
  <si>
    <t>ΛΑΡΙΣΗΣ</t>
  </si>
  <si>
    <t>ΛΑΣΙΘΙΟΥ</t>
  </si>
  <si>
    <t>ΛΕΣΒΟΥ</t>
  </si>
  <si>
    <t>ΛΕΥΚΑΔΑΣ</t>
  </si>
  <si>
    <t>ΜΑΓΝΗΣΙΑΣ</t>
  </si>
  <si>
    <t>ΜΕΣΣΗΝΙΑΣ</t>
  </si>
  <si>
    <t>ΞΑΝΘΗΣ</t>
  </si>
  <si>
    <t>ΠΕΛΛΗΣ</t>
  </si>
  <si>
    <t>ΠΙΕΡΙΑΣ</t>
  </si>
  <si>
    <t>ΠΡΕΒΕΖΗΣ</t>
  </si>
  <si>
    <t>ΡΕΘΥΜΝΗΣ</t>
  </si>
  <si>
    <t>ΡΟΔΟΠΗΣ</t>
  </si>
  <si>
    <t>ΣΑΜΟΥ</t>
  </si>
  <si>
    <t>ΣΕΡΡΩΝ</t>
  </si>
  <si>
    <t>ΤΡΙΚΑΛΩΝ</t>
  </si>
  <si>
    <t>ΦΘΙΩΤΙΔΑΣ</t>
  </si>
  <si>
    <t>ΦΛΩΡΙΝΑΣ</t>
  </si>
  <si>
    <t>ΦΩΚΙΔΑΣ</t>
  </si>
  <si>
    <t>ΧΑΛΚΙΔΙΚΗΣ</t>
  </si>
  <si>
    <t>ΧΑΝΙΩΝ</t>
  </si>
  <si>
    <t>ΧΙΟΥ</t>
  </si>
  <si>
    <t>10000</t>
  </si>
  <si>
    <t>21001</t>
  </si>
  <si>
    <t>21002</t>
  </si>
  <si>
    <t>21003</t>
  </si>
  <si>
    <t>21007</t>
  </si>
  <si>
    <t>21009</t>
  </si>
  <si>
    <t>21011</t>
  </si>
  <si>
    <t>21012</t>
  </si>
  <si>
    <t>21013</t>
  </si>
  <si>
    <t>21018</t>
  </si>
  <si>
    <t>21019</t>
  </si>
  <si>
    <t>21020</t>
  </si>
  <si>
    <t>21021</t>
  </si>
  <si>
    <t>21022</t>
  </si>
  <si>
    <t>21026</t>
  </si>
  <si>
    <t>22003</t>
  </si>
  <si>
    <t>22004</t>
  </si>
  <si>
    <t>22015</t>
  </si>
  <si>
    <t>22016</t>
  </si>
  <si>
    <t>22017</t>
  </si>
  <si>
    <t>22020</t>
  </si>
  <si>
    <t>22022</t>
  </si>
  <si>
    <t>22026</t>
  </si>
  <si>
    <t>22035</t>
  </si>
  <si>
    <t>22036</t>
  </si>
  <si>
    <t>22037</t>
  </si>
  <si>
    <t>22041</t>
  </si>
  <si>
    <t>22047</t>
  </si>
  <si>
    <t>22054</t>
  </si>
  <si>
    <t>22060</t>
  </si>
  <si>
    <t>22070</t>
  </si>
  <si>
    <t>22076</t>
  </si>
  <si>
    <t>22077</t>
  </si>
  <si>
    <t>22078</t>
  </si>
  <si>
    <t>22079</t>
  </si>
  <si>
    <t>22080</t>
  </si>
  <si>
    <t>22081</t>
  </si>
  <si>
    <t>22146</t>
  </si>
  <si>
    <t>24005</t>
  </si>
  <si>
    <t>31001</t>
  </si>
  <si>
    <t>32001</t>
  </si>
  <si>
    <t>32002</t>
  </si>
  <si>
    <t>32003</t>
  </si>
  <si>
    <t>32004</t>
  </si>
  <si>
    <t>32022</t>
  </si>
  <si>
    <t>32023</t>
  </si>
  <si>
    <t>Α. ΑΝΔΡΕΣ</t>
  </si>
  <si>
    <t>Β. ΓΥΝΑΙΚΕΣ</t>
  </si>
  <si>
    <t>Γ. ΧΩΡΙΣ ΕΝΔΕΙΞΗ ΦΥΛΟΥ</t>
  </si>
  <si>
    <t>Ηλικία</t>
  </si>
  <si>
    <t>51</t>
  </si>
  <si>
    <t>52</t>
  </si>
  <si>
    <t>53</t>
  </si>
  <si>
    <t>54</t>
  </si>
  <si>
    <t>55</t>
  </si>
  <si>
    <t>56</t>
  </si>
  <si>
    <t>57</t>
  </si>
  <si>
    <t>59</t>
  </si>
  <si>
    <t>60</t>
  </si>
  <si>
    <t>61</t>
  </si>
  <si>
    <t>63</t>
  </si>
  <si>
    <t>64</t>
  </si>
  <si>
    <t>66</t>
  </si>
  <si>
    <t>67</t>
  </si>
  <si>
    <t>69</t>
  </si>
  <si>
    <t>ΕΤΑΤ-ΤΑΠΤΠ</t>
  </si>
  <si>
    <t xml:space="preserve">ΙΚΑ            </t>
  </si>
  <si>
    <t xml:space="preserve">ΟΑΕΕ-ΤΣΑ       </t>
  </si>
  <si>
    <t xml:space="preserve">ΤΣΕΑΠΓΣΟ       </t>
  </si>
  <si>
    <t xml:space="preserve">ΤΣΠΗΣΑΠ        </t>
  </si>
  <si>
    <t xml:space="preserve">ΤΣΠΕΤΕ         </t>
  </si>
  <si>
    <t xml:space="preserve">ΤΣΠΤΕ          </t>
  </si>
  <si>
    <t xml:space="preserve">ΤΣΠΠΑΤΕ        </t>
  </si>
  <si>
    <t xml:space="preserve">ΤΑΠΙΛΤ         </t>
  </si>
  <si>
    <t xml:space="preserve">ΤΑΠΕΤΒΑ        </t>
  </si>
  <si>
    <t xml:space="preserve">ΤΑΠΟΤΕ         </t>
  </si>
  <si>
    <t xml:space="preserve">ΟΑΕΕ-ΤΕΒΕ      </t>
  </si>
  <si>
    <t xml:space="preserve">ΕΤΑΑ-ΤΣΑΥ      </t>
  </si>
  <si>
    <t xml:space="preserve">ΕΤΑΑ-ΤΣΜΕΔΕ    </t>
  </si>
  <si>
    <t xml:space="preserve">ΟΠΣ-ΙΚΑ        </t>
  </si>
  <si>
    <t xml:space="preserve">ΕΤΑΤ-ΤΑΠΤΠ     </t>
  </si>
  <si>
    <t xml:space="preserve">ΕΤΕΑ-ΕΤΕΑΜ-ΟΠΣ </t>
  </si>
  <si>
    <t xml:space="preserve">ΠΛΟΗΓΗΣΗ       </t>
  </si>
  <si>
    <t xml:space="preserve">ΟΠΑΔ-ΤΥΔΚΥ     </t>
  </si>
  <si>
    <t xml:space="preserve">ΝΑΤ            </t>
  </si>
  <si>
    <t xml:space="preserve">ΜΤΣ            </t>
  </si>
  <si>
    <t xml:space="preserve">ΜΤΝ            </t>
  </si>
  <si>
    <t xml:space="preserve">ΜΤΑ            </t>
  </si>
  <si>
    <t xml:space="preserve">ΜΤΠΥ           </t>
  </si>
  <si>
    <t xml:space="preserve">ΕΚΟΕΜΝ         </t>
  </si>
  <si>
    <t xml:space="preserve">ΕΚΟEΜΣ         </t>
  </si>
  <si>
    <t>21006</t>
  </si>
  <si>
    <t>22009</t>
  </si>
  <si>
    <t>22082</t>
  </si>
  <si>
    <t>ΕΤΑΑ-ΤΑΝ</t>
  </si>
  <si>
    <t>ΤΣΠΕΑΘ</t>
  </si>
  <si>
    <t>ΤΑΙΣΥΤ</t>
  </si>
  <si>
    <t>ΤΑΠ-ΔΕΗ</t>
  </si>
  <si>
    <t xml:space="preserve">ΤΑΝΠΤ-ΟΑΕΕ     </t>
  </si>
  <si>
    <t xml:space="preserve">ΕΤΑΑ-ΤΑΝ       </t>
  </si>
  <si>
    <t xml:space="preserve">ΤΣΠΕΑΘ         </t>
  </si>
  <si>
    <t xml:space="preserve">ΤΑΙΣΥΤ         </t>
  </si>
  <si>
    <t xml:space="preserve">ΤΣΕΥΠΑ         </t>
  </si>
  <si>
    <t xml:space="preserve">ΤΣΕΥΠΘ         </t>
  </si>
  <si>
    <t xml:space="preserve">ΤΑΤΤΑΘ         </t>
  </si>
  <si>
    <t xml:space="preserve">ΤΑΠ-ΔΕΗ        </t>
  </si>
  <si>
    <t xml:space="preserve">ΤΑΦΕΕΤ         </t>
  </si>
  <si>
    <t xml:space="preserve">ΤΑΑΞΤ          </t>
  </si>
  <si>
    <t xml:space="preserve">ΤΑΙΗΕΑΘ        </t>
  </si>
  <si>
    <t>1=Εποπτεύων, 
0=ΦΚΑ</t>
  </si>
  <si>
    <t>ΕΠΟΠΤΕΥΩΝ ΦΟΡΕΑΣ</t>
  </si>
  <si>
    <t>ΓΛΚ</t>
  </si>
  <si>
    <t>ΕΚΟΕΜΣ</t>
  </si>
  <si>
    <t>ΕΤΑΑ</t>
  </si>
  <si>
    <t>ΕΤΑΠ-ΜΜΕ</t>
  </si>
  <si>
    <t>ΤΣΕΥΠΑ</t>
  </si>
  <si>
    <t>ΤΣΕΥΠΘ</t>
  </si>
  <si>
    <t>ΤΑΤΤΑΘ</t>
  </si>
  <si>
    <t>ΤΑΦΕΕΤ</t>
  </si>
  <si>
    <t>ΤΑΑΞΤ</t>
  </si>
  <si>
    <t>ΤΑΙΗΕΑΘ</t>
  </si>
  <si>
    <t>ΕΤΑΤ</t>
  </si>
  <si>
    <t>ΕΤΕΑ-ΕΤΕΑΜ-ΟΠΣ</t>
  </si>
  <si>
    <t>ΤΣΠΗΣΑΠ</t>
  </si>
  <si>
    <t>ΤΑΠΙΛΤ</t>
  </si>
  <si>
    <t>ΟΠΣ-ΙΚΑ</t>
  </si>
  <si>
    <t xml:space="preserve">ΜΤΑ </t>
  </si>
  <si>
    <t>ΟΑΕΕ</t>
  </si>
  <si>
    <t>ΤΑΝΠΤ-ΟΑΕΕ</t>
  </si>
  <si>
    <t>ΠΛΟΗΓΗΣΗ</t>
  </si>
  <si>
    <t>ΤΣΠΤΕ</t>
  </si>
  <si>
    <t>ΟΠΑΔ-ΤΥΔΚΥ</t>
  </si>
  <si>
    <t>21101</t>
  </si>
  <si>
    <t>22161</t>
  </si>
  <si>
    <t>21031</t>
  </si>
  <si>
    <t>22073</t>
  </si>
  <si>
    <t>21025</t>
  </si>
  <si>
    <t>21030</t>
  </si>
  <si>
    <t>22072</t>
  </si>
  <si>
    <t>21023</t>
  </si>
  <si>
    <t>21024</t>
  </si>
  <si>
    <t>22075</t>
  </si>
  <si>
    <t>22046</t>
  </si>
  <si>
    <t>22045</t>
  </si>
  <si>
    <t>22160</t>
  </si>
  <si>
    <t>21032</t>
  </si>
  <si>
    <t>21010</t>
  </si>
  <si>
    <t>21004</t>
  </si>
  <si>
    <t>22071</t>
  </si>
  <si>
    <t>22021</t>
  </si>
  <si>
    <t>21015</t>
  </si>
  <si>
    <t>21027</t>
  </si>
  <si>
    <t>21227</t>
  </si>
  <si>
    <t>22200</t>
  </si>
  <si>
    <t>21008</t>
  </si>
  <si>
    <t>23005</t>
  </si>
  <si>
    <t>ΜΕΞΙΚΟ</t>
  </si>
  <si>
    <t>21127</t>
  </si>
  <si>
    <t>ΝΕΑ ΓΟΥΙΝΕΑ</t>
  </si>
  <si>
    <t>ΔΗΜΟΣΙΟ</t>
  </si>
  <si>
    <t>ΖΙΜΠΑΜΠΟΥΕ</t>
  </si>
  <si>
    <t>Φορέας</t>
  </si>
  <si>
    <t>Κωδικός</t>
  </si>
  <si>
    <t>Other</t>
  </si>
  <si>
    <t>ΑΦΓΑΝΙΣΤΑΝ</t>
  </si>
  <si>
    <t>ΛΟΥΞΕΜΒΟΥΡΓΟ</t>
  </si>
  <si>
    <t>ΣΛΟΒΕΝΙΑ</t>
  </si>
  <si>
    <t>Όπου το στοιχείο Κωδικού Χώρας Υπηκοότητας είναι κενό λογίζεται ΕΛΛΗΝΙΚΗ</t>
  </si>
  <si>
    <t>ΕΤΑΤ-ΛΑΚ</t>
  </si>
  <si>
    <t>ΖΑΜΠΙΑ</t>
  </si>
  <si>
    <t>ΠΡΑΣΙΝΟ ΑΚΡΩΤΗΡΙΟ</t>
  </si>
  <si>
    <t>ΣΑΝ ΜΑΡΙΝΟ</t>
  </si>
  <si>
    <t xml:space="preserve">ΕΤΑΤ-ΛΑΚ       </t>
  </si>
  <si>
    <t/>
  </si>
  <si>
    <t>Σύνολο:</t>
  </si>
  <si>
    <t>Διάμεσος</t>
  </si>
  <si>
    <t>Γ. Μερίσματα</t>
  </si>
  <si>
    <t>Μερίσματα</t>
  </si>
  <si>
    <t xml:space="preserve">0,01-500    </t>
  </si>
  <si>
    <t xml:space="preserve">500,01-1000 </t>
  </si>
  <si>
    <t>1000,01-1500</t>
  </si>
  <si>
    <t>1500,01-2000</t>
  </si>
  <si>
    <t>2000,01-2500</t>
  </si>
  <si>
    <t xml:space="preserve">Άνω των 2500,01 </t>
  </si>
  <si>
    <t xml:space="preserve">0,01-100     </t>
  </si>
  <si>
    <t xml:space="preserve">100,01-200   </t>
  </si>
  <si>
    <t xml:space="preserve">200,01-300   </t>
  </si>
  <si>
    <t xml:space="preserve">300,01-400   </t>
  </si>
  <si>
    <t xml:space="preserve">400,01-500   </t>
  </si>
  <si>
    <t xml:space="preserve">500,01-1000  </t>
  </si>
  <si>
    <t xml:space="preserve">1000,01-1500 </t>
  </si>
  <si>
    <t xml:space="preserve">1500,01-2000 </t>
  </si>
  <si>
    <t xml:space="preserve">2000,01-2500 </t>
  </si>
  <si>
    <t>0,01-100</t>
  </si>
  <si>
    <t>100,01-200</t>
  </si>
  <si>
    <t>200,01-300</t>
  </si>
  <si>
    <t>300,01-400</t>
  </si>
  <si>
    <t>400,01-500</t>
  </si>
  <si>
    <t>500,01-600</t>
  </si>
  <si>
    <t>600,01-700</t>
  </si>
  <si>
    <t>700,01-800</t>
  </si>
  <si>
    <t>800,01-900</t>
  </si>
  <si>
    <t>900,01-1000</t>
  </si>
  <si>
    <t>1000,01-1100</t>
  </si>
  <si>
    <t>1100,01-1200</t>
  </si>
  <si>
    <t>1200,01-1300</t>
  </si>
  <si>
    <t>1300,01-1400</t>
  </si>
  <si>
    <t>1400,01-1500</t>
  </si>
  <si>
    <t>1500,01-1600</t>
  </si>
  <si>
    <t>1600,01-1700</t>
  </si>
  <si>
    <t>1700,01-1800</t>
  </si>
  <si>
    <t>1800,01-1900</t>
  </si>
  <si>
    <t>1900,01-2000</t>
  </si>
  <si>
    <t>2000,01-2250</t>
  </si>
  <si>
    <t>2250,01-2500</t>
  </si>
  <si>
    <t>2500,01-2750</t>
  </si>
  <si>
    <t>2750,01-3000</t>
  </si>
  <si>
    <t>3000,01-3250</t>
  </si>
  <si>
    <t>3250,01-3500</t>
  </si>
  <si>
    <t>3500,01-3750</t>
  </si>
  <si>
    <t>3750,01-4000</t>
  </si>
  <si>
    <t>4000,01-4250</t>
  </si>
  <si>
    <t>4250,01-4500</t>
  </si>
  <si>
    <t>4500,01-4750</t>
  </si>
  <si>
    <t>4750,01-5000</t>
  </si>
  <si>
    <t>5000,01-5250</t>
  </si>
  <si>
    <t>5250,01-5500</t>
  </si>
  <si>
    <t>&gt;5500,01</t>
  </si>
  <si>
    <t>Sum</t>
  </si>
  <si>
    <t>2500,01-3000</t>
  </si>
  <si>
    <t>3000,01-3500</t>
  </si>
  <si>
    <t>3500,01-4000</t>
  </si>
  <si>
    <t>&gt;4000,01</t>
  </si>
  <si>
    <t>ΜΕΡΙΣΜΑΤΑ</t>
  </si>
  <si>
    <t>Συνολικό Πλήθος</t>
  </si>
  <si>
    <t>ΤΡΑΠΕΖΑ ΤΗΣ ΕΛΛΑΔΟΣ</t>
  </si>
  <si>
    <t>ΕΣΘΟΝΙΑ</t>
  </si>
  <si>
    <t>ΚΟΝΓΚΟ ΔΗΜΟΚΡΑΤΙΑ ΤΟΥ (BRAZZAVILLE)</t>
  </si>
  <si>
    <t>ΝΟΤΙΑ ΚΟΡΕΑ</t>
  </si>
  <si>
    <t>ΠΟΡΤΟΓΑΛΙΑ</t>
  </si>
  <si>
    <t>Κρατήσεις υπέρ ΑΚΑΓΕ</t>
  </si>
  <si>
    <t>Κρατήσεις υπέρ Υγείας</t>
  </si>
  <si>
    <t>Συνολικό ποσό δαπάνης</t>
  </si>
  <si>
    <t>21000</t>
  </si>
  <si>
    <t>ΕΦΚΑ</t>
  </si>
  <si>
    <t>ΤΑΠΑΕ</t>
  </si>
  <si>
    <t>ΕΤΕΑΕΠ-ΤΕΑΥΝΤΠ</t>
  </si>
  <si>
    <t>ΕΤΕΑΕΠ-ΤΕΑΥΕΚ</t>
  </si>
  <si>
    <t>ΕΤΕΑΕΠ-ΤΕΑΠΟΖΟ</t>
  </si>
  <si>
    <t>ΕΤΕΑΕΠ-ΤΕΑΧ</t>
  </si>
  <si>
    <t>ΕΤΕΑΕΠ-ΤΕΑΠΟΚΑ</t>
  </si>
  <si>
    <t>ΕΤΕΑΕΠ-ΤΑΔΚΥ</t>
  </si>
  <si>
    <t>ΕΤΕΑΕΠ-ΤΕΑΠΠΕΡΤ</t>
  </si>
  <si>
    <t>ΕΤΕΑΕΠ-ΤΑΣ</t>
  </si>
  <si>
    <t>ΕΤΕΑΕΠ-ΤΕΑΥΑΠ</t>
  </si>
  <si>
    <t>ΕΤΕΑΕΠ-ΤΕΑΥΠΣ</t>
  </si>
  <si>
    <t>ΕΤΕΑΕΠ-ΤΕΑΕΧ</t>
  </si>
  <si>
    <t>ΕΤΕΑΕΠ-ΤΕΑΕΙΓΕ</t>
  </si>
  <si>
    <t>ΕΤΕΑΕΠ-ΕΛΕΜ</t>
  </si>
  <si>
    <t>ΕΤΕΑΕΠ-ΤΕΑΔ</t>
  </si>
  <si>
    <t>ΕΤΕΑΕΠ-ΕΤΕΑΜ</t>
  </si>
  <si>
    <t>ΕΤΕΑΕΠ-ΚΕΑΝ</t>
  </si>
  <si>
    <t>ΕΤΕΑΕΠ-ΤΕΑΠΙΕΝ</t>
  </si>
  <si>
    <t>ΕΤΕΑΕΠ-ΤΣΕΑΠΣΓΟ</t>
  </si>
  <si>
    <t>ΕΤΕΑΕΠ-ΤΕΑΠΕΤΕ</t>
  </si>
  <si>
    <t>ΕΤΕΑΕΠ-ΤΕΑΠ ΔΕΗ</t>
  </si>
  <si>
    <t>ΕΤΕΑΕΠ-ΤΕΑΠ ΟΤΕ</t>
  </si>
  <si>
    <t>ΕΤΕΑΕΠ-ΤΕΑΙΣΥΤ</t>
  </si>
  <si>
    <t>ΕΤΕΑΕΠ-ΤΑΠΤΠ</t>
  </si>
  <si>
    <t>ΕΤΕΑΕΠ-ΤΕΑΠΥΚ</t>
  </si>
  <si>
    <t>ΣΥΝΟΛΑ</t>
  </si>
  <si>
    <t>Ποσοστό</t>
  </si>
  <si>
    <t>Σύνολα :</t>
  </si>
  <si>
    <t xml:space="preserve">ΤΑΠΑΕ          </t>
  </si>
  <si>
    <t>ΕΤΕΑΕΠ-ΤΑΔΚΥ(Κ)</t>
  </si>
  <si>
    <t xml:space="preserve">ΕΤΕΑΕΠ-ΤΕΑΥΝΤΠ </t>
  </si>
  <si>
    <t xml:space="preserve">ΕΤΕΑΕΠ-ΤΕΑΥΕΚ  </t>
  </si>
  <si>
    <t xml:space="preserve">ΕΤΕΑΕΠ-ΤΕΑΠΟΖΟ </t>
  </si>
  <si>
    <t xml:space="preserve">ΕΤΕΑΕΠ-ΤΕΑΧ    </t>
  </si>
  <si>
    <t xml:space="preserve">ΕΤΕΑΕΠ-ΤΕΑΠΟΚΑ </t>
  </si>
  <si>
    <t xml:space="preserve">ΕΤΕΑΕΠ-ΤΑΔΚΥ   </t>
  </si>
  <si>
    <t xml:space="preserve">ΕΤΕΑΕΠ-ΤΕΑΑ    </t>
  </si>
  <si>
    <t xml:space="preserve">ΕΤΕΑΕΠ-ΤΑΣ     </t>
  </si>
  <si>
    <t xml:space="preserve">ΕΤΕΑΕΠ-ΤΕΑΥΑΠ  </t>
  </si>
  <si>
    <t xml:space="preserve">ΕΤΕΑΕΠ-ΤΕΑΥΠΣ  </t>
  </si>
  <si>
    <t xml:space="preserve">ΕΤΕΑΕΠ-ΤΕΑΕΧ   </t>
  </si>
  <si>
    <t xml:space="preserve">ΕΤΕΑΕΠ-ΤΕΑΕΙΓΕ </t>
  </si>
  <si>
    <t xml:space="preserve">ΕΤΕΑΕΠ-ΕΛΕΜ    </t>
  </si>
  <si>
    <t xml:space="preserve">ΕΤΕΑΕΠ-ΤΕΑΔ    </t>
  </si>
  <si>
    <t xml:space="preserve">ΕΤΕΑΕΠ-ΕΤΕΑΜ   </t>
  </si>
  <si>
    <t xml:space="preserve">ΕΤΕΑΕΠ-ΚΕΑΝ    </t>
  </si>
  <si>
    <t xml:space="preserve">ΕΤΕΑΕΠ-ΤΕΑΠΙΕΝ </t>
  </si>
  <si>
    <t xml:space="preserve">ΕΤΕΑΕΠ-ΤΕΑΤΤΑΘ </t>
  </si>
  <si>
    <t xml:space="preserve">ΕΤΕΑΕΠ-ΤΕΑΠΕΤΕ </t>
  </si>
  <si>
    <t xml:space="preserve">ΕΤΕΑΕΠ-ΤΕΑΙΣΥΤ </t>
  </si>
  <si>
    <t xml:space="preserve">ΕΤΕΑΕΠ-ΤΑΠΤΠ   </t>
  </si>
  <si>
    <t xml:space="preserve">ΕΤΕΑΕΠ-ΤΕΑΠΥΚ  </t>
  </si>
  <si>
    <t xml:space="preserve">Σύνολα:        </t>
  </si>
  <si>
    <t>ΕΤΕΑΕΠ</t>
  </si>
  <si>
    <t>ΕΤΕΑΕΠ-ΤΕΑΑ</t>
  </si>
  <si>
    <t>ΕΤΕΑΕΠ-ΤΕΑΤΤΑΘ</t>
  </si>
  <si>
    <t>ΔΗΜΟΣΙΟ (ΕΦΚΑ)</t>
  </si>
  <si>
    <t>ΙΣΛΑΝΔΙΑ</t>
  </si>
  <si>
    <t>ΚΙΝΑ</t>
  </si>
  <si>
    <t xml:space="preserve">ΔΗΜΟΣΙΟ (ΕΦΚΑ) </t>
  </si>
  <si>
    <t>Συνολικό Μηνιαίο Ποσό</t>
  </si>
  <si>
    <t>Σύνολο</t>
  </si>
  <si>
    <t>ΜΠΟΥΤΑΝ</t>
  </si>
  <si>
    <t xml:space="preserve">Συντομογραφία </t>
  </si>
  <si>
    <t>ΒΕΝΕΖΟΥΕΛΑ</t>
  </si>
  <si>
    <t>ΤΑΙΒΑΝ</t>
  </si>
  <si>
    <t>21102</t>
  </si>
  <si>
    <t>ΟΠΣ-ΙΚΑ(Ν4387)</t>
  </si>
  <si>
    <t xml:space="preserve">ΟΠΣ-ΙΚΑ(Ν4387) </t>
  </si>
  <si>
    <t>ΚΕΝΥΑ</t>
  </si>
  <si>
    <t>ΣΙΕΡΑ ΛΕΟΝΕ</t>
  </si>
  <si>
    <t>Συνολικό Ποσό Δαπάνης Αναδρομικών</t>
  </si>
  <si>
    <t>Συνολικό Ποσό Δαπάνης Συντάξεων</t>
  </si>
  <si>
    <t>ΕΤΑΤ-ΤΕΑΠΕΤ</t>
  </si>
  <si>
    <t>ΑΓΙΑ ΕΛΕΝΗ</t>
  </si>
  <si>
    <t>ΥΕΜΕΝΗ</t>
  </si>
  <si>
    <t xml:space="preserve">ΕΤΑΤ-ΤΕΑΠΕΤ    </t>
  </si>
  <si>
    <t>Ποσό Δαπάνης Αναδρομικών</t>
  </si>
  <si>
    <t>Ποσό Δαπάνης Σύνταξης</t>
  </si>
  <si>
    <t>Μέσο Ποσό δαπάνης Σύνταξης</t>
  </si>
  <si>
    <t>21327</t>
  </si>
  <si>
    <t>ΑΛΓΕΡΙΑ</t>
  </si>
  <si>
    <t xml:space="preserve">ΕΤΕΑ-ΤΑΥΕΒΖ    </t>
  </si>
  <si>
    <t>22210</t>
  </si>
  <si>
    <t>ΕΤΕΑ-ΤΑΥΕΒΖ</t>
  </si>
  <si>
    <t>ΝΕΠΑΛ</t>
  </si>
  <si>
    <t>21427</t>
  </si>
  <si>
    <t>ΟΠΕΚΑ</t>
  </si>
  <si>
    <t>Ε. Λοιπές</t>
  </si>
  <si>
    <t>Δ. ΟΠΕΚΑ</t>
  </si>
  <si>
    <t>ΟΓΑ</t>
  </si>
  <si>
    <t xml:space="preserve">ΟΓΑ(ΕΠΙΖΩΝΤΩΝ) </t>
  </si>
  <si>
    <t xml:space="preserve">ΟΓΑ ΥΠΑΛΛΗΛΩΝ  </t>
  </si>
  <si>
    <t>ΟΓΑ-ΧΗΡ.(Ν4387)</t>
  </si>
  <si>
    <t>ΟΓΑ(ΕΠΙΖΩΝΤΩΝ)</t>
  </si>
  <si>
    <t>ΟΓΑ ΥΠΑΛΛΗΛΩΝ</t>
  </si>
  <si>
    <t xml:space="preserve">ΟΓΑ            </t>
  </si>
  <si>
    <t xml:space="preserve">ΟΠΕΚΑ          </t>
  </si>
  <si>
    <t>Ε. Λοιπά</t>
  </si>
  <si>
    <t>Σύνολο ΟΠΕΚΑ</t>
  </si>
  <si>
    <t>Ανασφάλιστων Υπερηλίκων ΟΠΕΚΑ</t>
  </si>
  <si>
    <t>ΝΙΓΗΡΑΣ</t>
  </si>
  <si>
    <t>Πλήθος Συνταξιούχων</t>
  </si>
  <si>
    <t>Μηνιαίο Ποσό (€)</t>
  </si>
  <si>
    <t>Μέσο Εισόδημα /Διάμεσος (€)</t>
  </si>
  <si>
    <t>Κρατήσεις Υγειονομικής Περίθαλψης (€)</t>
  </si>
  <si>
    <t>Μέσο Εισόδημα /Διάμεσος προ Φόρου (€)</t>
  </si>
  <si>
    <t>21500</t>
  </si>
  <si>
    <t>ΑΝΔΡΕΣ</t>
  </si>
  <si>
    <t>ΓΥΝΑΙΚΕΣ</t>
  </si>
  <si>
    <t>ΜΟΖΑΜΒΙΚΗ</t>
  </si>
  <si>
    <t>Κατανομή Κατά Αριθμό Επικουρικών Συντάξεων</t>
  </si>
  <si>
    <t>ΜΑΛΑΙΣΙΑ</t>
  </si>
  <si>
    <t>ΑΙΤΗ</t>
  </si>
  <si>
    <t>ΡΟΥΑΝΤΑ</t>
  </si>
  <si>
    <t>ΕΛ ΣΑΛΒΑΔΟΡ</t>
  </si>
  <si>
    <t>Χωρίς ένδειξη</t>
  </si>
  <si>
    <t xml:space="preserve">Σύνολο </t>
  </si>
  <si>
    <t>Συνολικό Ποσό δαπάνης (Συμπεριλαμβανομένων Κρατήσεις υπέρ ΑΚΑΓΕ και υπέρ Υγείας</t>
  </si>
  <si>
    <t xml:space="preserve"> Κρατήσεις υπέρ ΑΚΑΓΕ</t>
  </si>
  <si>
    <t xml:space="preserve">ΔΗΜΟΣΙΟ        </t>
  </si>
  <si>
    <t xml:space="preserve">Κωδικός Ταμείου </t>
  </si>
  <si>
    <t>Συνολικό Πόσο</t>
  </si>
  <si>
    <t xml:space="preserve">Μηνιαίο Ποσό Σύνταξης </t>
  </si>
  <si>
    <t>ΔΟΜΙΝΙΚΟΣ</t>
  </si>
  <si>
    <t xml:space="preserve">ΕΤΕΑΕΠ-ΤΕΑΔΥ   </t>
  </si>
  <si>
    <t>ΕΤΕΑΕΠ-ΤΕΑΠΕΤΒΑ</t>
  </si>
  <si>
    <t>ΕΤΕΑΕΠ-ΤΕΑΠΕΛΤΑ</t>
  </si>
  <si>
    <t xml:space="preserve">ΕΤΕΑΕΠ-ΤΣΜΕΔΕ  </t>
  </si>
  <si>
    <t>ΕΤΕΑΕΠ-ΤΕΑΔΥ</t>
  </si>
  <si>
    <t>ΕΤΕΑΕΠ-ΤΣΜΕΔΕ</t>
  </si>
  <si>
    <t>ΤΖΑΜΑΙΚΑ</t>
  </si>
  <si>
    <t>ΔΗΜΟΣΙΟ(ΤΙΜΗΤ.)</t>
  </si>
  <si>
    <t>10002</t>
  </si>
  <si>
    <t>ΕΦΚΑ/τ.ΙΚΑ</t>
  </si>
  <si>
    <t>Δ. Λοιπά</t>
  </si>
  <si>
    <t>Σύνολο Μερίσματα</t>
  </si>
  <si>
    <t>ΜΑΥΡΟΒΟΥΝΙΟ</t>
  </si>
  <si>
    <t>22007</t>
  </si>
  <si>
    <t>ΛΕΠΕΤΕ</t>
  </si>
  <si>
    <t>ΚΙΡΓΕΣΙΑ (ΚΙΡΓΙΖΙΑ)</t>
  </si>
  <si>
    <t>ΜΑΔΑΓΑΣΚΑΡΗ</t>
  </si>
  <si>
    <t>ΜΑΥΡΙΚΙΟΣ</t>
  </si>
  <si>
    <t>ΙΣΗΜΕΡΙΝΟΣ (ΕΚΟΥΑΔΟΡ)</t>
  </si>
  <si>
    <t xml:space="preserve">ΛΕΠΕΤΕ         </t>
  </si>
  <si>
    <t>ΕΛΕΠ-ΕΤΕ-ΠΠ ΕΘΝ</t>
  </si>
  <si>
    <t>92016</t>
  </si>
  <si>
    <t>ΣΕΝΕΓΑΛΗ</t>
  </si>
  <si>
    <t>ΜΑΥΡΙΤΑΝΙΑ</t>
  </si>
  <si>
    <t>ΠΑΠΟΥΑ ΝΕΑ ΓΟΥΙΝΕΑ</t>
  </si>
  <si>
    <t>ΓΙΒΡΑΛΤΑΡ</t>
  </si>
  <si>
    <t>ΜΠΕΝΙΝ</t>
  </si>
  <si>
    <t>1.086,09 / 1.016,79</t>
  </si>
  <si>
    <t>380,21 / 375,57</t>
  </si>
  <si>
    <t>693,85 / 591,35</t>
  </si>
  <si>
    <t>674,77 / 565,63</t>
  </si>
  <si>
    <t>420,73 / 399,54</t>
  </si>
  <si>
    <t>1.150,66 / 1.078,61</t>
  </si>
  <si>
    <t>404,29 / 399,54</t>
  </si>
  <si>
    <t>734,15 / 627,97</t>
  </si>
  <si>
    <t>711,12 / 598,28</t>
  </si>
  <si>
    <t>430,48 / 399,54</t>
  </si>
  <si>
    <t>1.151,87 / 1.079,85</t>
  </si>
  <si>
    <t>1.087,25 / 1.017,92</t>
  </si>
  <si>
    <t>404,21 / 399,54</t>
  </si>
  <si>
    <t>380,13 / 375,57</t>
  </si>
  <si>
    <t>735,33 / 628,76</t>
  </si>
  <si>
    <t>694,98 / 592,59</t>
  </si>
  <si>
    <t>711,57 / 598,37</t>
  </si>
  <si>
    <t>675,22 / 565,78</t>
  </si>
  <si>
    <t>431,36 / 399,54</t>
  </si>
  <si>
    <t>421,57 / 399,54</t>
  </si>
  <si>
    <t>Κατανομή Συντάξεων ανά Κατηγορία Σύνταξης - ΔΑΠΑΝΗ (09/2024)</t>
  </si>
  <si>
    <t>Κατανομή Συντάξεων ανά Κατηγορία Σύνταξης - ΕΙΣΟΔΗΜΑ (09/2024)</t>
  </si>
  <si>
    <t>1.152,18 / 1.079,68</t>
  </si>
  <si>
    <t>1.087,48 / 1.017,75</t>
  </si>
  <si>
    <t>404,25 / 399,54</t>
  </si>
  <si>
    <t>380,16 / 375,57</t>
  </si>
  <si>
    <t>734,76 / 629,06</t>
  </si>
  <si>
    <t>694,36 / 592,84</t>
  </si>
  <si>
    <t>708,79 / 597,67</t>
  </si>
  <si>
    <t>672,45 / 563,84</t>
  </si>
  <si>
    <t>425,11 / 399,54</t>
  </si>
  <si>
    <t>415,92 / 399,54</t>
  </si>
  <si>
    <t>Διαστρωμάτωση Συντάξεων - ΔΑΠΑΝΗ (09/2024)</t>
  </si>
  <si>
    <t>Διαστρωμάτωση Συντάξεων - ΕΙΣΟΔΗΜΑ (09/2024)</t>
  </si>
  <si>
    <t xml:space="preserve"> ΕΤΕΑΕΠ</t>
  </si>
  <si>
    <t>Συνταξιοδοτική Δαπάνη ΜΕΡΙΣΜΑΤΑ 09/2024</t>
  </si>
  <si>
    <t>Συνταξιοδοτική Δαπάνη ΕΠΙΚΟΥΡΙΚΩΝ Συντάξεων 09/2024</t>
  </si>
  <si>
    <t>Συνταξιοδοτική Δαπάνη ΚΥΡΙΩΝ Συντάξεων 09/2024</t>
  </si>
  <si>
    <t>Κατανομή Συντάξεων ανά Υπηκοότητα  (09/2024)</t>
  </si>
  <si>
    <t>Κατανομή Συντάξεων (Κύριων και Επικουρικών) ανά Νομό (09/2024)</t>
  </si>
  <si>
    <t>Κατανομή Κατά Αριθμό Καταβαλλόμενων Συντάξεων (09/2024)</t>
  </si>
  <si>
    <t>Αναλυτική Κατανομή Κατά Αριθμό Καταβαλλόμενων Συντάξεων (09/2024)</t>
  </si>
  <si>
    <t>Κατανομή Συντάξεων  ανά Νομό και κατηγορία (Γήρατος/Θανάτου/Αναπηρίας) (09/2024)</t>
  </si>
  <si>
    <t>Κατανομή συντάξεων ανά ταμείο για ασφαλισμένους που λαμβάνουν 10, 9, 8 ή 7 Συντάξεις (09/2024)</t>
  </si>
  <si>
    <t>Μέσο Μηνιαίο Εισόδημα από Συντάξεις προ Φόρων ανά Φύλο Συνταξιούχου - ΔΑΠΑΝΗ (09/2024)</t>
  </si>
  <si>
    <t>Διαστρωμάτωση Συνταξιούχων (Εισόδημα από όλες τις Συντάξεις) - ΔΑΠΑΝΗ (09/2024)</t>
  </si>
  <si>
    <t>Διαστρωμάτωση Συνταξιούχων - Άνδρες - ΔΑΠΑΝΗ  09/2024</t>
  </si>
  <si>
    <t>Διαστρωμάτωση Συνταξιούχων - Γυναίκες - ΔΑΠΑΝΗ 09/2024</t>
  </si>
  <si>
    <t>Διαστρωμάτωση Συνταξιούχων - Ολοι  - ΔΑΠΑΝΗ  09/2024</t>
  </si>
  <si>
    <t>Διαστρωμάτωση Συνταξιούχων - Άνδρες (Εισόδημα από όλες τις Συντάξεις) 09/2024</t>
  </si>
  <si>
    <t>Διαστρωμάτωση Συνταξιούχων - Γυναίκες (Εισόδημα από όλες τις Συντάξεις) 09/2024</t>
  </si>
  <si>
    <t>Διαστρωμάτωση Συνταξιούχων - Ολοι (Εισόδημα από όλες τις Συντάξεις) 09/2024</t>
  </si>
  <si>
    <t>Διαστρωμάτωση Συνταξιούχων (Εισόδημα από όλες τις Συντάξεις) 09/2024</t>
  </si>
  <si>
    <t>Κατανομή Συντάξεων ανά Ταμείο και Κατηγορία - Ομαδοποίηση με Εποπτεύοντα Φορέα (09/2024)</t>
  </si>
  <si>
    <t>Στοιχεία Νέων Συντάξεων με αναδρομικά ποσά ανά κατηγορία - Οριστική Απόφαση (09/2024)</t>
  </si>
  <si>
    <t>Στοιχεία Νέων Συντάξεων με αναδρομικά ποσά ανά κατηγορία - Προσωρινή Απόφαση (09/2024)</t>
  </si>
  <si>
    <t>Στοιχεία Νέων Συντάξεων με αναδρομικά ποσά ανά κατηγορία - Τροποποιητική Απόφαση (09/2024)</t>
  </si>
  <si>
    <t xml:space="preserve">Αναστολές Συντάξεων Λόγω Γάμου -  Καθαρό Πληρωτέο (09/2024) </t>
  </si>
  <si>
    <t xml:space="preserve">Αναστολές Συντάξεων Λόγω Θανάτου - Καθαρό Πληρωτέο (09/2024) </t>
  </si>
  <si>
    <t>Κατανομή Ηλικιών Συνταξιούχων (09/2024)</t>
  </si>
  <si>
    <t>Κατανομή Συνταξιούχων ανά Ηλικία και Κατηγορία Σύνταξης - 'Ολοι (ΔΑΠΑΝΗ)_09/2024</t>
  </si>
  <si>
    <t>Κατανομή Συνταξιούχων ανά Ηλικία και Κατηγορία Σύνταξης - Άνδρες (ΔΑΠΑΝΗ)_09/2024</t>
  </si>
  <si>
    <t>Κατανομή Συνταξιούχων ανά Ηλικία και Κατηγορία Σύνταξης - Γυναίκες (ΔΑΠΑΝΗ)_09/2024</t>
  </si>
  <si>
    <t>Κατανομή Συνταξιούχων ανά Ηλικία και Κατηγορία Σύνταξης  - 'Ολοι (ΕΙΣΟΔΗΜΑ)_09/2024</t>
  </si>
  <si>
    <t>Κατανομή Συνταξιούχων ανά Ηλικία και Κατηγορία Σύνταξης - Άνδρες (ΕΙΣΟΔΗΜΑ)_09/2024</t>
  </si>
  <si>
    <t>Κατανομή Συνταξιούχων ανά Ηλικία και Κατηγορία Σύνταξης - Γυναίκες (ΕΙΣΟΔΗΜΑ)_09/2024</t>
  </si>
  <si>
    <t xml:space="preserve">Υπουργείο Εργασίας &amp; Κοινωνικών Υποθέσεων
</t>
  </si>
  <si>
    <t>Ενιαίο Σύστημα Ελέγχου &amp; Πληρωμών Συντάξεων "ΗΛΙΟΣ"</t>
  </si>
  <si>
    <t>Παράρτημα</t>
  </si>
  <si>
    <t>Πίνακας Περιεχομένων</t>
  </si>
  <si>
    <t>Σ1</t>
  </si>
  <si>
    <t>Κατανομή Εισοδήματος Συνταξιούχων ανά Φύλο και εύρος ποσού</t>
  </si>
  <si>
    <t>Σ2</t>
  </si>
  <si>
    <t>Κατανομή Συνταξιούχων και εισοδήματος από συντάξεις ανα Ηλικία και κατηγορία σύνταξης</t>
  </si>
  <si>
    <t>Σ3</t>
  </si>
  <si>
    <t>Κατανομή πληρωμής αναδρομικών νέων συντάξεων με τροποποιητική απόφαση συνταξιοδότησης ανά Φορέά Κοινωνικής ασφάλισης και κατηγορία σύνταξης</t>
  </si>
  <si>
    <t>Σ4</t>
  </si>
  <si>
    <t>Κατανομή πληρωμής αναδρομικών νέων συντάξεων με προσωρινή απόφαση συνταξιοδότησης ανά Φορέά Κοινωνικής ασφάλισης και κατηγορία σύνταξης</t>
  </si>
  <si>
    <t>Σ5</t>
  </si>
  <si>
    <t>Κατανομή Συντάξεων ανά εύρος ποσού δαπάνης</t>
  </si>
  <si>
    <t>Σ6</t>
  </si>
  <si>
    <t>Συνταξιοδοτική Δαπάνη Κύριων, Επικουρικών Συντάξεων, Μερισμάτων</t>
  </si>
  <si>
    <t>Σ7</t>
  </si>
  <si>
    <t>Κατανομή Συντάξεων ανά ταμείο και κατηγορία</t>
  </si>
  <si>
    <t>Σ8</t>
  </si>
  <si>
    <r>
      <t xml:space="preserve">Κατανομή </t>
    </r>
    <r>
      <rPr>
        <sz val="11"/>
        <rFont val="Calibri"/>
        <family val="2"/>
        <charset val="161"/>
        <scheme val="minor"/>
      </rPr>
      <t>νέων</t>
    </r>
    <r>
      <rPr>
        <sz val="11"/>
        <color theme="1"/>
        <rFont val="Calibri"/>
        <family val="2"/>
        <charset val="161"/>
        <scheme val="minor"/>
      </rPr>
      <t xml:space="preserve"> Συνταξιούχων ανά ηλικία, κατηγορία σύνταξης &amp; Φορέα Κοινωνικής Ασφάλισης</t>
    </r>
  </si>
  <si>
    <t>Σ9</t>
  </si>
  <si>
    <t>Κατανομή Συντάξεων ανά νομό</t>
  </si>
  <si>
    <t>Σ10</t>
  </si>
  <si>
    <t>Κατανομή Συντάξεων ανά υπηκοότητα</t>
  </si>
  <si>
    <t>Σ11</t>
  </si>
  <si>
    <t>Κατανομή κατά αριθμό καταβαλλόμενων συντάξεων (κύριων, επικουρικών, μερισμάτων) ανά συνταξιούχο</t>
  </si>
  <si>
    <t>Σ12</t>
  </si>
  <si>
    <t>Ποσά Συντάξεων ανά Περιφέρεια ως ποσοστό του ΑΕΠ</t>
  </si>
  <si>
    <t>Σ13</t>
  </si>
  <si>
    <t>Κατανομή Συντάξεων ανά Κατηγορία Σύνταξης - ΔΑΠΑΝΗ</t>
  </si>
  <si>
    <t>Σ14</t>
  </si>
  <si>
    <t xml:space="preserve">Κατανομή Συντάξεων ανά Κατηγορία Σύνταξης - ΕΙΣΟΔΗΜΑ  </t>
  </si>
  <si>
    <t>Σ15</t>
  </si>
  <si>
    <t xml:space="preserve">Μέσο Μηνιαίο Εισόδημα από Συντάξεις προ Φόρων (με περίθαλψη) </t>
  </si>
  <si>
    <t>Σ16</t>
  </si>
  <si>
    <t>Διαστρωμάτωση Συντάξεων - ΕΙΣΟΔΗΜΑ</t>
  </si>
  <si>
    <t>Σ17</t>
  </si>
  <si>
    <t>Κατανομή Κατά Αριθμό Καταβαλλόμενων Συντάξεων</t>
  </si>
  <si>
    <t>Σ18</t>
  </si>
  <si>
    <t xml:space="preserve">Κατανομή Συντάξεων  ανά Νομό και κατηγορία (Γήρατος/Θανάτου/Αναπηρίας) </t>
  </si>
  <si>
    <t>Σ19</t>
  </si>
  <si>
    <t>Κατανομή συντάξεων ανά ταμείο για ασφαλισμένους που λαμβάνουν 10, 9,8 ή 7 Συντάξεις</t>
  </si>
  <si>
    <t>Σ20</t>
  </si>
  <si>
    <t>Μέση μηνιαία δαπάνη από συντάξεις προ φόρων ανά φύλο</t>
  </si>
  <si>
    <t>Σ21</t>
  </si>
  <si>
    <t xml:space="preserve">Διαστρωμάτωση Συνταξιούχων </t>
  </si>
  <si>
    <t>Σ22</t>
  </si>
  <si>
    <t>Διαστρωμάτωση Συνταξιούχων ανά φύλο</t>
  </si>
  <si>
    <t>Σ23</t>
  </si>
  <si>
    <t>Κατανομή  Συνταξιούχων ανά ηλικία</t>
  </si>
  <si>
    <t>Σ24</t>
  </si>
  <si>
    <t>Κατανομή Συνταξιούχων ανά Ηλικία και Κατηγορία Σύνταξης</t>
  </si>
  <si>
    <t>Σ25</t>
  </si>
  <si>
    <t xml:space="preserve"> Κατανομή Συντάξεων ανά Ταμείο και Κατηγορία - Ομαδοποίηση με Εποπτεύοντα Φορέα </t>
  </si>
  <si>
    <t>Σ26</t>
  </si>
  <si>
    <t>Κατανομή Νέων Συνταξιούχων ανά Ηλικία, Κατηγορία Σύνταξης και Κύριο Φορέα με ΠΡΟΣΩΡΙΝΗ απόφαση</t>
  </si>
  <si>
    <t>Σ27</t>
  </si>
  <si>
    <t>Κατανομή Νέων Συνταξιούχων ανά Ηλικία, Κατηγορία Σύνταξης και Κύριο Φορέα με ΤΡΟΠΟΠΟΙΗΤΙΚΗ απόφαση</t>
  </si>
  <si>
    <t>Σ28</t>
  </si>
  <si>
    <t>Στοιχεία Νέων Συντάξεων με αναδρομικά ποσά ανά κατηγορία - Οριστική Απόφαση</t>
  </si>
  <si>
    <t>Σ29</t>
  </si>
  <si>
    <t>Αναστολές Συντάξεων Λόγω Γάμου -  Καθαρό Πληρωτέο</t>
  </si>
  <si>
    <t>Σ30</t>
  </si>
  <si>
    <t xml:space="preserve">Αναστολές Συντάξεων Λόγω Θανάτου - Καθαρό Πληρωτέο </t>
  </si>
  <si>
    <t>Σ.12:  Ποσά Συντάξεων ανά Περιφέρεια ως Ποσοστό του ΑΕΠ</t>
  </si>
  <si>
    <t>Περιφέρεια</t>
  </si>
  <si>
    <t>Μηναίο Ποσό Συντάξεων (ευρώ)</t>
  </si>
  <si>
    <t>ΑΕΠ έτους 2017 (εκ. ευρώ)</t>
  </si>
  <si>
    <t>% ΑΕΠ</t>
  </si>
  <si>
    <t>Ανατ. Μακεδονίας - Θράκης</t>
  </si>
  <si>
    <t>Κεντρικής Μακεδονίας</t>
  </si>
  <si>
    <t>Δυτικής Μακεδονίας</t>
  </si>
  <si>
    <t>Θεσσαλίας</t>
  </si>
  <si>
    <t>Ηπείρου</t>
  </si>
  <si>
    <t>Ιονίων Νήσων</t>
  </si>
  <si>
    <t>Δυτικής Ελλάδας</t>
  </si>
  <si>
    <t>Στερεάς Ελλάδας</t>
  </si>
  <si>
    <t>Πελοποννήσου</t>
  </si>
  <si>
    <t>Αττικής</t>
  </si>
  <si>
    <t>Βορείου Αιγαίου</t>
  </si>
  <si>
    <t>Νοτίου Αιγαίου</t>
  </si>
  <si>
    <t>Κρήτης</t>
  </si>
  <si>
    <t>Μέσο Μηνιαίο Εισόδημα από Συντάξεις προ Φόρων (Με περίθαλψη) (09/2024)</t>
  </si>
  <si>
    <t>Μέσο Μηνιαίο Εισόδημα από Συντάξεις προ Φόρων (Με περίθαλψη) (08/2024)</t>
  </si>
  <si>
    <t>Μέσο Μηνιαίο Εισόδημα από Συντάξεις προ Φόρων (Με περίθαλψη) (07/2024)</t>
  </si>
  <si>
    <t xml:space="preserve">Σ.26  Κατανομή Νέων Συνταξιούχων ανά Ηλικία, Κατηγορία Σύνταξης και Κύριο Φορέα με ΠΡΟΣΩΡΙΝΗ απόφαση(Ποσά αναδρομικών-Μηνιαία) </t>
  </si>
  <si>
    <t>Σ.27  Κατανομή Νέων Συνταξιούχων ανά Ηλικία, Κατηγορία Σύνταξης και Κύριο Φορέα με ΤΡΟΠΟΠΟΙΗΤΙΚΗ απόφαση(Ποσά αναδρομικών-Μηνιαία)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</si>
</sst>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€&quot;"/>
    <numFmt numFmtId="165" formatCode="#,##0.00\ _€"/>
    <numFmt numFmtId="166" formatCode="#,##0.00\ [$€-408]"/>
    <numFmt numFmtId="167" formatCode="#,##0\ &quot;€&quot;"/>
    <numFmt numFmtId="168" formatCode="0.0%"/>
  </numFmts>
  <fonts count="41" x14ac:knownFonts="1">
    <font>
      <sz val="11"/>
      <color theme="1"/>
      <name val="Calibri"/>
      <family val="2"/>
      <charset val="161"/>
      <scheme val="minor"/>
    </font>
    <font>
      <sz val="8"/>
      <name val="Tahoma"/>
      <family val="2"/>
      <charset val="161"/>
    </font>
    <font>
      <sz val="10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b/>
      <sz val="11"/>
      <color rgb="FF00B050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2"/>
      <color indexed="8"/>
      <name val="Calibri"/>
      <family val="2"/>
      <charset val="161"/>
      <scheme val="minor"/>
    </font>
    <font>
      <sz val="12"/>
      <color rgb="FFFF0000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8"/>
      <color theme="3"/>
      <name val="Cambria"/>
      <family val="2"/>
      <charset val="161"/>
      <scheme val="maj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b/>
      <sz val="12"/>
      <name val="Calibri"/>
      <family val="2"/>
      <charset val="161"/>
      <scheme val="minor"/>
    </font>
    <font>
      <sz val="8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/>
      <name val="Calibri"/>
      <family val="2"/>
      <charset val="161"/>
      <scheme val="minor"/>
    </font>
    <font>
      <b/>
      <i/>
      <sz val="14"/>
      <color theme="0"/>
      <name val="Calibri"/>
      <family val="2"/>
      <charset val="161"/>
      <scheme val="minor"/>
    </font>
    <font>
      <sz val="10"/>
      <name val="Arial Greek"/>
      <charset val="161"/>
    </font>
    <font>
      <sz val="8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8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1">
    <xf numFmtId="0" fontId="0" fillId="0" borderId="0"/>
    <xf numFmtId="0" fontId="2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21" applyNumberFormat="0" applyAlignment="0" applyProtection="0"/>
    <xf numFmtId="0" fontId="22" fillId="9" borderId="22" applyNumberFormat="0" applyAlignment="0" applyProtection="0"/>
    <xf numFmtId="0" fontId="23" fillId="9" borderId="21" applyNumberFormat="0" applyAlignment="0" applyProtection="0"/>
    <xf numFmtId="0" fontId="24" fillId="0" borderId="23" applyNumberFormat="0" applyFill="0" applyAlignment="0" applyProtection="0"/>
    <xf numFmtId="0" fontId="25" fillId="10" borderId="24" applyNumberFormat="0" applyAlignment="0" applyProtection="0"/>
    <xf numFmtId="0" fontId="4" fillId="0" borderId="0" applyNumberFormat="0" applyFill="0" applyBorder="0" applyAlignment="0" applyProtection="0"/>
    <xf numFmtId="0" fontId="3" fillId="11" borderId="25" applyNumberFormat="0" applyFont="0" applyAlignment="0" applyProtection="0"/>
    <xf numFmtId="0" fontId="26" fillId="0" borderId="0" applyNumberFormat="0" applyFill="0" applyBorder="0" applyAlignment="0" applyProtection="0"/>
    <xf numFmtId="0" fontId="5" fillId="0" borderId="26" applyNumberFormat="0" applyFill="0" applyAlignment="0" applyProtection="0"/>
    <xf numFmtId="0" fontId="27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27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27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27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27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7" fillId="35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0" fillId="0" borderId="0"/>
    <xf numFmtId="0" fontId="2" fillId="0" borderId="0"/>
    <xf numFmtId="0" fontId="31" fillId="0" borderId="0"/>
    <xf numFmtId="0" fontId="2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0" fillId="0" borderId="0"/>
    <xf numFmtId="0" fontId="30" fillId="0" borderId="0"/>
    <xf numFmtId="0" fontId="3" fillId="0" borderId="0"/>
    <xf numFmtId="0" fontId="3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0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3" fillId="11" borderId="25" applyNumberFormat="0" applyFont="0" applyAlignment="0" applyProtection="0"/>
    <xf numFmtId="0" fontId="3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9" fontId="39" fillId="0" borderId="0" applyFont="0" applyFill="0" applyBorder="0" applyAlignment="0" applyProtection="0"/>
  </cellStyleXfs>
  <cellXfs count="493">
    <xf numFmtId="0" fontId="0" fillId="0" borderId="0" xfId="0"/>
    <xf numFmtId="0" fontId="5" fillId="0" borderId="2" xfId="0" applyFont="1" applyBorder="1"/>
    <xf numFmtId="0" fontId="5" fillId="0" borderId="0" xfId="0" applyFont="1"/>
    <xf numFmtId="3" fontId="5" fillId="0" borderId="2" xfId="0" applyNumberFormat="1" applyFont="1" applyBorder="1"/>
    <xf numFmtId="4" fontId="5" fillId="0" borderId="2" xfId="0" applyNumberFormat="1" applyFont="1" applyBorder="1"/>
    <xf numFmtId="0" fontId="0" fillId="0" borderId="2" xfId="0" applyBorder="1" applyAlignment="1">
      <alignment horizontal="left" indent="2"/>
    </xf>
    <xf numFmtId="3" fontId="0" fillId="0" borderId="2" xfId="0" applyNumberFormat="1" applyBorder="1"/>
    <xf numFmtId="0" fontId="0" fillId="0" borderId="2" xfId="0" applyBorder="1"/>
    <xf numFmtId="3" fontId="0" fillId="0" borderId="0" xfId="0" applyNumberFormat="1"/>
    <xf numFmtId="4" fontId="0" fillId="0" borderId="0" xfId="0" applyNumberFormat="1"/>
    <xf numFmtId="0" fontId="5" fillId="0" borderId="3" xfId="0" applyFont="1" applyBorder="1"/>
    <xf numFmtId="0" fontId="4" fillId="0" borderId="0" xfId="0" applyFont="1"/>
    <xf numFmtId="0" fontId="4" fillId="0" borderId="2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0" xfId="0" applyNumberFormat="1"/>
    <xf numFmtId="0" fontId="0" fillId="0" borderId="3" xfId="0" applyBorder="1" applyAlignment="1">
      <alignment horizontal="left" indent="2"/>
    </xf>
    <xf numFmtId="3" fontId="0" fillId="0" borderId="2" xfId="0" applyNumberFormat="1" applyBorder="1" applyAlignment="1">
      <alignment horizontal="right"/>
    </xf>
    <xf numFmtId="4" fontId="0" fillId="0" borderId="2" xfId="0" applyNumberFormat="1" applyBorder="1" applyAlignment="1">
      <alignment horizontal="right"/>
    </xf>
    <xf numFmtId="0" fontId="7" fillId="0" borderId="0" xfId="0" applyFont="1"/>
    <xf numFmtId="3" fontId="0" fillId="0" borderId="2" xfId="0" applyNumberFormat="1" applyBorder="1" applyAlignment="1">
      <alignment horizontal="right" indent="2"/>
    </xf>
    <xf numFmtId="4" fontId="0" fillId="0" borderId="2" xfId="0" applyNumberFormat="1" applyBorder="1" applyAlignment="1">
      <alignment horizontal="right" indent="2"/>
    </xf>
    <xf numFmtId="4" fontId="0" fillId="0" borderId="2" xfId="0" applyNumberFormat="1" applyBorder="1"/>
    <xf numFmtId="3" fontId="5" fillId="0" borderId="2" xfId="0" applyNumberFormat="1" applyFont="1" applyBorder="1" applyAlignment="1">
      <alignment horizontal="right" indent="2"/>
    </xf>
    <xf numFmtId="4" fontId="5" fillId="0" borderId="2" xfId="0" applyNumberFormat="1" applyFont="1" applyBorder="1" applyAlignment="1">
      <alignment horizontal="right" indent="2"/>
    </xf>
    <xf numFmtId="3" fontId="5" fillId="0" borderId="2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 vertical="center"/>
    </xf>
    <xf numFmtId="0" fontId="8" fillId="0" borderId="2" xfId="0" applyFont="1" applyBorder="1" applyAlignment="1">
      <alignment horizontal="right"/>
    </xf>
    <xf numFmtId="3" fontId="6" fillId="0" borderId="2" xfId="0" applyNumberFormat="1" applyFont="1" applyBorder="1" applyAlignment="1">
      <alignment horizontal="right" vertical="center"/>
    </xf>
    <xf numFmtId="3" fontId="0" fillId="0" borderId="6" xfId="0" applyNumberFormat="1" applyBorder="1"/>
    <xf numFmtId="4" fontId="0" fillId="0" borderId="6" xfId="0" applyNumberFormat="1" applyBorder="1"/>
    <xf numFmtId="4" fontId="5" fillId="2" borderId="2" xfId="0" applyNumberFormat="1" applyFont="1" applyFill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0" fontId="0" fillId="0" borderId="9" xfId="0" applyBorder="1"/>
    <xf numFmtId="0" fontId="0" fillId="0" borderId="2" xfId="0" applyBorder="1" applyAlignment="1">
      <alignment horizontal="center"/>
    </xf>
    <xf numFmtId="3" fontId="5" fillId="0" borderId="0" xfId="0" applyNumberFormat="1" applyFont="1"/>
    <xf numFmtId="0" fontId="0" fillId="3" borderId="0" xfId="0" applyFill="1"/>
    <xf numFmtId="0" fontId="9" fillId="0" borderId="0" xfId="0" applyFont="1"/>
    <xf numFmtId="10" fontId="0" fillId="0" borderId="0" xfId="0" applyNumberFormat="1"/>
    <xf numFmtId="0" fontId="0" fillId="0" borderId="0" xfId="0" applyAlignment="1">
      <alignment horizontal="center" vertical="center"/>
    </xf>
    <xf numFmtId="10" fontId="10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right"/>
    </xf>
    <xf numFmtId="0" fontId="12" fillId="0" borderId="0" xfId="0" applyFont="1"/>
    <xf numFmtId="0" fontId="9" fillId="4" borderId="2" xfId="0" applyFont="1" applyFill="1" applyBorder="1"/>
    <xf numFmtId="4" fontId="28" fillId="4" borderId="1" xfId="0" applyNumberFormat="1" applyFont="1" applyFill="1" applyBorder="1" applyAlignment="1">
      <alignment horizontal="right" wrapText="1"/>
    </xf>
    <xf numFmtId="3" fontId="9" fillId="4" borderId="2" xfId="0" applyNumberFormat="1" applyFont="1" applyFill="1" applyBorder="1"/>
    <xf numFmtId="4" fontId="9" fillId="4" borderId="2" xfId="0" applyNumberFormat="1" applyFont="1" applyFill="1" applyBorder="1"/>
    <xf numFmtId="164" fontId="9" fillId="4" borderId="2" xfId="0" applyNumberFormat="1" applyFont="1" applyFill="1" applyBorder="1"/>
    <xf numFmtId="4" fontId="10" fillId="4" borderId="6" xfId="0" applyNumberFormat="1" applyFont="1" applyFill="1" applyBorder="1"/>
    <xf numFmtId="3" fontId="9" fillId="4" borderId="6" xfId="0" applyNumberFormat="1" applyFont="1" applyFill="1" applyBorder="1"/>
    <xf numFmtId="0" fontId="0" fillId="0" borderId="7" xfId="0" applyBorder="1" applyAlignment="1">
      <alignment horizontal="center"/>
    </xf>
    <xf numFmtId="3" fontId="9" fillId="4" borderId="2" xfId="0" applyNumberFormat="1" applyFont="1" applyFill="1" applyBorder="1" applyAlignment="1">
      <alignment horizontal="right"/>
    </xf>
    <xf numFmtId="4" fontId="8" fillId="0" borderId="2" xfId="0" applyNumberFormat="1" applyFont="1" applyBorder="1" applyAlignment="1">
      <alignment horizontal="right"/>
    </xf>
    <xf numFmtId="4" fontId="5" fillId="0" borderId="2" xfId="0" applyNumberFormat="1" applyFont="1" applyBorder="1" applyAlignment="1">
      <alignment horizontal="right" vertical="center"/>
    </xf>
    <xf numFmtId="0" fontId="29" fillId="0" borderId="0" xfId="2" applyFont="1" applyAlignment="1">
      <alignment horizontal="left" vertical="center" wrapText="1"/>
    </xf>
    <xf numFmtId="4" fontId="8" fillId="0" borderId="2" xfId="1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right"/>
    </xf>
    <xf numFmtId="0" fontId="4" fillId="0" borderId="2" xfId="0" applyFont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/>
    <xf numFmtId="3" fontId="9" fillId="2" borderId="2" xfId="0" applyNumberFormat="1" applyFont="1" applyFill="1" applyBorder="1" applyAlignment="1">
      <alignment horizontal="center"/>
    </xf>
    <xf numFmtId="3" fontId="28" fillId="4" borderId="1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9" fillId="2" borderId="3" xfId="0" applyFont="1" applyFill="1" applyBorder="1" applyAlignment="1">
      <alignment horizontal="left"/>
    </xf>
    <xf numFmtId="0" fontId="9" fillId="4" borderId="3" xfId="0" applyFont="1" applyFill="1" applyBorder="1" applyAlignment="1">
      <alignment horizontal="left"/>
    </xf>
    <xf numFmtId="3" fontId="9" fillId="4" borderId="2" xfId="0" applyNumberFormat="1" applyFont="1" applyFill="1" applyBorder="1" applyAlignment="1">
      <alignment horizontal="right" indent="2"/>
    </xf>
    <xf numFmtId="4" fontId="9" fillId="4" borderId="2" xfId="0" applyNumberFormat="1" applyFont="1" applyFill="1" applyBorder="1" applyAlignment="1">
      <alignment horizontal="right" indent="2"/>
    </xf>
    <xf numFmtId="4" fontId="9" fillId="2" borderId="2" xfId="0" applyNumberFormat="1" applyFont="1" applyFill="1" applyBorder="1" applyAlignment="1">
      <alignment horizontal="center"/>
    </xf>
    <xf numFmtId="0" fontId="9" fillId="4" borderId="3" xfId="0" applyFont="1" applyFill="1" applyBorder="1" applyAlignment="1">
      <alignment horizontal="left" indent="2"/>
    </xf>
    <xf numFmtId="4" fontId="9" fillId="4" borderId="2" xfId="0" applyNumberFormat="1" applyFont="1" applyFill="1" applyBorder="1" applyAlignment="1">
      <alignment horizontal="right"/>
    </xf>
    <xf numFmtId="3" fontId="28" fillId="4" borderId="2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right" vertical="center" wrapText="1"/>
    </xf>
    <xf numFmtId="0" fontId="8" fillId="3" borderId="3" xfId="0" applyFont="1" applyFill="1" applyBorder="1" applyAlignment="1">
      <alignment horizontal="left" indent="2"/>
    </xf>
    <xf numFmtId="0" fontId="5" fillId="3" borderId="3" xfId="0" applyFont="1" applyFill="1" applyBorder="1"/>
    <xf numFmtId="4" fontId="10" fillId="0" borderId="0" xfId="0" applyNumberFormat="1" applyFont="1" applyAlignment="1">
      <alignment horizontal="right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left"/>
    </xf>
    <xf numFmtId="3" fontId="5" fillId="2" borderId="32" xfId="0" applyNumberFormat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left" vertical="center" wrapText="1"/>
    </xf>
    <xf numFmtId="0" fontId="8" fillId="0" borderId="2" xfId="1" applyFont="1" applyBorder="1" applyAlignment="1">
      <alignment horizontal="right" vertical="center" wrapText="1"/>
    </xf>
    <xf numFmtId="0" fontId="10" fillId="0" borderId="2" xfId="0" applyFont="1" applyBorder="1"/>
    <xf numFmtId="3" fontId="30" fillId="0" borderId="0" xfId="51" applyNumberFormat="1" applyAlignment="1">
      <alignment vertical="center"/>
    </xf>
    <xf numFmtId="0" fontId="0" fillId="0" borderId="10" xfId="0" applyBorder="1" applyAlignment="1">
      <alignment horizontal="center"/>
    </xf>
    <xf numFmtId="3" fontId="8" fillId="0" borderId="2" xfId="0" applyNumberFormat="1" applyFont="1" applyBorder="1" applyAlignment="1">
      <alignment horizontal="right" vertical="center" wrapText="1"/>
    </xf>
    <xf numFmtId="3" fontId="0" fillId="0" borderId="2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17" fontId="5" fillId="0" borderId="0" xfId="0" applyNumberFormat="1" applyFont="1"/>
    <xf numFmtId="0" fontId="11" fillId="2" borderId="43" xfId="0" applyFont="1" applyFill="1" applyBorder="1" applyAlignment="1">
      <alignment horizontal="center" vertical="center"/>
    </xf>
    <xf numFmtId="4" fontId="0" fillId="0" borderId="11" xfId="0" applyNumberFormat="1" applyBorder="1"/>
    <xf numFmtId="4" fontId="0" fillId="0" borderId="16" xfId="0" applyNumberFormat="1" applyBorder="1"/>
    <xf numFmtId="4" fontId="0" fillId="0" borderId="8" xfId="0" applyNumberFormat="1" applyBorder="1"/>
    <xf numFmtId="0" fontId="0" fillId="0" borderId="29" xfId="0" applyBorder="1"/>
    <xf numFmtId="4" fontId="0" fillId="0" borderId="28" xfId="0" applyNumberFormat="1" applyBorder="1"/>
    <xf numFmtId="4" fontId="5" fillId="4" borderId="2" xfId="0" applyNumberFormat="1" applyFont="1" applyFill="1" applyBorder="1" applyAlignment="1">
      <alignment horizontal="right"/>
    </xf>
    <xf numFmtId="0" fontId="30" fillId="0" borderId="0" xfId="66" applyAlignment="1">
      <alignment vertical="center"/>
    </xf>
    <xf numFmtId="0" fontId="9" fillId="0" borderId="0" xfId="65" applyFont="1" applyAlignment="1">
      <alignment horizontal="center"/>
    </xf>
    <xf numFmtId="0" fontId="30" fillId="0" borderId="46" xfId="66" applyBorder="1" applyAlignment="1">
      <alignment vertical="center"/>
    </xf>
    <xf numFmtId="3" fontId="30" fillId="0" borderId="46" xfId="66" applyNumberFormat="1" applyBorder="1" applyAlignment="1">
      <alignment vertical="center"/>
    </xf>
    <xf numFmtId="4" fontId="30" fillId="0" borderId="46" xfId="66" applyNumberFormat="1" applyBorder="1" applyAlignment="1">
      <alignment vertical="center"/>
    </xf>
    <xf numFmtId="0" fontId="30" fillId="0" borderId="46" xfId="69" applyBorder="1" applyAlignment="1">
      <alignment vertical="center"/>
    </xf>
    <xf numFmtId="3" fontId="30" fillId="0" borderId="46" xfId="69" applyNumberFormat="1" applyBorder="1" applyAlignment="1">
      <alignment vertical="center"/>
    </xf>
    <xf numFmtId="4" fontId="30" fillId="0" borderId="46" xfId="69" applyNumberFormat="1" applyBorder="1" applyAlignment="1">
      <alignment vertical="center"/>
    </xf>
    <xf numFmtId="0" fontId="9" fillId="4" borderId="48" xfId="69" applyFont="1" applyFill="1" applyBorder="1" applyAlignment="1">
      <alignment vertical="center"/>
    </xf>
    <xf numFmtId="3" fontId="9" fillId="4" borderId="49" xfId="69" applyNumberFormat="1" applyFont="1" applyFill="1" applyBorder="1" applyAlignment="1">
      <alignment vertical="center"/>
    </xf>
    <xf numFmtId="4" fontId="9" fillId="4" borderId="49" xfId="69" applyNumberFormat="1" applyFont="1" applyFill="1" applyBorder="1" applyAlignment="1">
      <alignment vertical="center"/>
    </xf>
    <xf numFmtId="0" fontId="9" fillId="4" borderId="49" xfId="69" applyFont="1" applyFill="1" applyBorder="1" applyAlignment="1">
      <alignment vertical="center"/>
    </xf>
    <xf numFmtId="4" fontId="0" fillId="0" borderId="16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10" fillId="4" borderId="12" xfId="0" applyFont="1" applyFill="1" applyBorder="1"/>
    <xf numFmtId="4" fontId="9" fillId="4" borderId="13" xfId="0" applyNumberFormat="1" applyFont="1" applyFill="1" applyBorder="1"/>
    <xf numFmtId="0" fontId="30" fillId="0" borderId="46" xfId="71" applyBorder="1" applyAlignment="1">
      <alignment vertical="center"/>
    </xf>
    <xf numFmtId="4" fontId="30" fillId="0" borderId="46" xfId="71" applyNumberFormat="1" applyBorder="1" applyAlignment="1">
      <alignment vertical="center"/>
    </xf>
    <xf numFmtId="3" fontId="30" fillId="0" borderId="46" xfId="71" applyNumberFormat="1" applyBorder="1" applyAlignment="1">
      <alignment vertical="center"/>
    </xf>
    <xf numFmtId="164" fontId="30" fillId="0" borderId="46" xfId="71" applyNumberFormat="1" applyBorder="1" applyAlignment="1">
      <alignment vertical="center"/>
    </xf>
    <xf numFmtId="0" fontId="5" fillId="2" borderId="44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4" borderId="49" xfId="71" applyFont="1" applyFill="1" applyBorder="1" applyAlignment="1">
      <alignment vertical="center"/>
    </xf>
    <xf numFmtId="3" fontId="9" fillId="4" borderId="49" xfId="71" applyNumberFormat="1" applyFont="1" applyFill="1" applyBorder="1" applyAlignment="1">
      <alignment vertical="center"/>
    </xf>
    <xf numFmtId="164" fontId="9" fillId="4" borderId="49" xfId="71" applyNumberFormat="1" applyFont="1" applyFill="1" applyBorder="1" applyAlignment="1">
      <alignment vertical="center"/>
    </xf>
    <xf numFmtId="4" fontId="9" fillId="4" borderId="49" xfId="71" applyNumberFormat="1" applyFont="1" applyFill="1" applyBorder="1" applyAlignment="1">
      <alignment vertical="center"/>
    </xf>
    <xf numFmtId="3" fontId="9" fillId="2" borderId="27" xfId="0" applyNumberFormat="1" applyFont="1" applyFill="1" applyBorder="1" applyAlignment="1">
      <alignment horizontal="center"/>
    </xf>
    <xf numFmtId="164" fontId="9" fillId="2" borderId="29" xfId="0" applyNumberFormat="1" applyFont="1" applyFill="1" applyBorder="1" applyAlignment="1">
      <alignment horizontal="center"/>
    </xf>
    <xf numFmtId="164" fontId="9" fillId="2" borderId="28" xfId="0" applyNumberFormat="1" applyFont="1" applyFill="1" applyBorder="1" applyAlignment="1">
      <alignment horizontal="center"/>
    </xf>
    <xf numFmtId="164" fontId="9" fillId="2" borderId="54" xfId="0" applyNumberFormat="1" applyFont="1" applyFill="1" applyBorder="1" applyAlignment="1">
      <alignment horizontal="center"/>
    </xf>
    <xf numFmtId="0" fontId="30" fillId="0" borderId="55" xfId="71" applyBorder="1" applyAlignment="1">
      <alignment vertical="center"/>
    </xf>
    <xf numFmtId="4" fontId="30" fillId="0" borderId="55" xfId="71" applyNumberFormat="1" applyBorder="1" applyAlignment="1">
      <alignment vertical="center"/>
    </xf>
    <xf numFmtId="3" fontId="30" fillId="0" borderId="55" xfId="71" applyNumberFormat="1" applyBorder="1" applyAlignment="1">
      <alignment vertical="center"/>
    </xf>
    <xf numFmtId="164" fontId="30" fillId="0" borderId="55" xfId="71" applyNumberFormat="1" applyBorder="1" applyAlignment="1">
      <alignment vertical="center"/>
    </xf>
    <xf numFmtId="0" fontId="9" fillId="2" borderId="12" xfId="0" applyFont="1" applyFill="1" applyBorder="1" applyAlignment="1">
      <alignment horizontal="center"/>
    </xf>
    <xf numFmtId="3" fontId="0" fillId="0" borderId="8" xfId="0" applyNumberFormat="1" applyBorder="1" applyAlignment="1">
      <alignment horizontal="right"/>
    </xf>
    <xf numFmtId="0" fontId="12" fillId="0" borderId="0" xfId="0" applyFont="1" applyAlignment="1">
      <alignment horizontal="right"/>
    </xf>
    <xf numFmtId="0" fontId="0" fillId="0" borderId="11" xfId="0" applyBorder="1"/>
    <xf numFmtId="0" fontId="0" fillId="0" borderId="11" xfId="0" applyBorder="1" applyAlignment="1">
      <alignment horizontal="right"/>
    </xf>
    <xf numFmtId="3" fontId="10" fillId="0" borderId="0" xfId="0" applyNumberFormat="1" applyFont="1"/>
    <xf numFmtId="0" fontId="9" fillId="4" borderId="2" xfId="0" applyFont="1" applyFill="1" applyBorder="1" applyAlignment="1">
      <alignment horizontal="left"/>
    </xf>
    <xf numFmtId="0" fontId="9" fillId="2" borderId="31" xfId="0" applyFont="1" applyFill="1" applyBorder="1" applyAlignment="1">
      <alignment horizontal="center"/>
    </xf>
    <xf numFmtId="0" fontId="9" fillId="4" borderId="48" xfId="66" applyFont="1" applyFill="1" applyBorder="1" applyAlignment="1">
      <alignment vertical="center"/>
    </xf>
    <xf numFmtId="3" fontId="9" fillId="4" borderId="49" xfId="66" applyNumberFormat="1" applyFont="1" applyFill="1" applyBorder="1" applyAlignment="1">
      <alignment vertical="center"/>
    </xf>
    <xf numFmtId="4" fontId="9" fillId="4" borderId="49" xfId="66" applyNumberFormat="1" applyFont="1" applyFill="1" applyBorder="1" applyAlignment="1">
      <alignment vertical="center"/>
    </xf>
    <xf numFmtId="0" fontId="9" fillId="4" borderId="49" xfId="66" applyFont="1" applyFill="1" applyBorder="1" applyAlignment="1">
      <alignment vertical="center"/>
    </xf>
    <xf numFmtId="0" fontId="30" fillId="0" borderId="62" xfId="66" applyBorder="1" applyAlignment="1">
      <alignment vertical="center"/>
    </xf>
    <xf numFmtId="0" fontId="30" fillId="0" borderId="63" xfId="66" applyBorder="1" applyAlignment="1">
      <alignment vertical="center"/>
    </xf>
    <xf numFmtId="0" fontId="30" fillId="0" borderId="64" xfId="66" applyBorder="1" applyAlignment="1">
      <alignment vertical="center"/>
    </xf>
    <xf numFmtId="3" fontId="30" fillId="0" borderId="56" xfId="66" applyNumberFormat="1" applyBorder="1" applyAlignment="1">
      <alignment vertical="center"/>
    </xf>
    <xf numFmtId="4" fontId="30" fillId="0" borderId="56" xfId="66" applyNumberFormat="1" applyBorder="1" applyAlignment="1">
      <alignment vertical="center"/>
    </xf>
    <xf numFmtId="0" fontId="30" fillId="0" borderId="56" xfId="66" applyBorder="1" applyAlignment="1">
      <alignment vertical="center"/>
    </xf>
    <xf numFmtId="0" fontId="30" fillId="0" borderId="59" xfId="66" applyBorder="1" applyAlignment="1">
      <alignment vertical="center"/>
    </xf>
    <xf numFmtId="0" fontId="30" fillId="0" borderId="65" xfId="66" applyBorder="1" applyAlignment="1">
      <alignment vertical="center"/>
    </xf>
    <xf numFmtId="3" fontId="30" fillId="0" borderId="52" xfId="66" applyNumberFormat="1" applyBorder="1" applyAlignment="1">
      <alignment vertical="center"/>
    </xf>
    <xf numFmtId="4" fontId="30" fillId="0" borderId="52" xfId="66" applyNumberFormat="1" applyBorder="1" applyAlignment="1">
      <alignment vertical="center"/>
    </xf>
    <xf numFmtId="0" fontId="30" fillId="0" borderId="52" xfId="66" applyBorder="1" applyAlignment="1">
      <alignment vertical="center"/>
    </xf>
    <xf numFmtId="0" fontId="30" fillId="0" borderId="66" xfId="66" applyBorder="1" applyAlignment="1">
      <alignment vertical="center"/>
    </xf>
    <xf numFmtId="3" fontId="5" fillId="36" borderId="29" xfId="67" applyNumberFormat="1" applyFont="1" applyFill="1" applyBorder="1" applyAlignment="1">
      <alignment horizontal="center"/>
    </xf>
    <xf numFmtId="4" fontId="5" fillId="36" borderId="29" xfId="67" applyNumberFormat="1" applyFont="1" applyFill="1" applyBorder="1" applyAlignment="1">
      <alignment horizontal="center"/>
    </xf>
    <xf numFmtId="4" fontId="5" fillId="36" borderId="28" xfId="67" applyNumberFormat="1" applyFont="1" applyFill="1" applyBorder="1" applyAlignment="1">
      <alignment horizontal="center"/>
    </xf>
    <xf numFmtId="3" fontId="5" fillId="36" borderId="29" xfId="70" applyNumberFormat="1" applyFont="1" applyFill="1" applyBorder="1" applyAlignment="1">
      <alignment horizontal="center"/>
    </xf>
    <xf numFmtId="4" fontId="5" fillId="36" borderId="29" xfId="70" applyNumberFormat="1" applyFont="1" applyFill="1" applyBorder="1" applyAlignment="1">
      <alignment horizontal="center"/>
    </xf>
    <xf numFmtId="4" fontId="5" fillId="36" borderId="28" xfId="70" applyNumberFormat="1" applyFont="1" applyFill="1" applyBorder="1" applyAlignment="1">
      <alignment horizontal="center"/>
    </xf>
    <xf numFmtId="0" fontId="30" fillId="0" borderId="67" xfId="69" applyBorder="1" applyAlignment="1">
      <alignment vertical="center"/>
    </xf>
    <xf numFmtId="3" fontId="30" fillId="0" borderId="55" xfId="69" applyNumberFormat="1" applyBorder="1" applyAlignment="1">
      <alignment vertical="center"/>
    </xf>
    <xf numFmtId="4" fontId="30" fillId="0" borderId="55" xfId="69" applyNumberFormat="1" applyBorder="1" applyAlignment="1">
      <alignment vertical="center"/>
    </xf>
    <xf numFmtId="0" fontId="30" fillId="0" borderId="55" xfId="69" applyBorder="1" applyAlignment="1">
      <alignment vertical="center"/>
    </xf>
    <xf numFmtId="0" fontId="30" fillId="0" borderId="58" xfId="69" applyBorder="1" applyAlignment="1">
      <alignment vertical="center"/>
    </xf>
    <xf numFmtId="0" fontId="30" fillId="0" borderId="62" xfId="69" applyBorder="1" applyAlignment="1">
      <alignment vertical="center"/>
    </xf>
    <xf numFmtId="0" fontId="30" fillId="0" borderId="63" xfId="69" applyBorder="1" applyAlignment="1">
      <alignment vertical="center"/>
    </xf>
    <xf numFmtId="0" fontId="30" fillId="0" borderId="64" xfId="69" applyBorder="1" applyAlignment="1">
      <alignment vertical="center"/>
    </xf>
    <xf numFmtId="3" fontId="30" fillId="0" borderId="56" xfId="69" applyNumberFormat="1" applyBorder="1" applyAlignment="1">
      <alignment vertical="center"/>
    </xf>
    <xf numFmtId="4" fontId="30" fillId="0" borderId="56" xfId="69" applyNumberFormat="1" applyBorder="1" applyAlignment="1">
      <alignment vertical="center"/>
    </xf>
    <xf numFmtId="0" fontId="30" fillId="0" borderId="56" xfId="69" applyBorder="1" applyAlignment="1">
      <alignment vertical="center"/>
    </xf>
    <xf numFmtId="0" fontId="30" fillId="0" borderId="59" xfId="69" applyBorder="1" applyAlignment="1">
      <alignment vertical="center"/>
    </xf>
    <xf numFmtId="3" fontId="30" fillId="0" borderId="0" xfId="111" applyNumberFormat="1" applyAlignment="1">
      <alignment vertical="center"/>
    </xf>
    <xf numFmtId="3" fontId="32" fillId="0" borderId="0" xfId="126" applyNumberFormat="1" applyFont="1" applyAlignment="1">
      <alignment vertical="center"/>
    </xf>
    <xf numFmtId="0" fontId="0" fillId="0" borderId="46" xfId="0" applyBorder="1" applyAlignment="1">
      <alignment vertical="center"/>
    </xf>
    <xf numFmtId="3" fontId="0" fillId="0" borderId="46" xfId="0" applyNumberFormat="1" applyBorder="1" applyAlignment="1">
      <alignment vertical="center"/>
    </xf>
    <xf numFmtId="0" fontId="0" fillId="0" borderId="55" xfId="0" applyBorder="1" applyAlignment="1">
      <alignment vertical="center"/>
    </xf>
    <xf numFmtId="3" fontId="0" fillId="0" borderId="55" xfId="0" applyNumberForma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/>
    </xf>
    <xf numFmtId="0" fontId="10" fillId="4" borderId="2" xfId="0" applyFont="1" applyFill="1" applyBorder="1" applyAlignment="1">
      <alignment horizontal="center"/>
    </xf>
    <xf numFmtId="165" fontId="9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4" fontId="5" fillId="0" borderId="8" xfId="0" applyNumberFormat="1" applyFont="1" applyBorder="1"/>
    <xf numFmtId="3" fontId="0" fillId="0" borderId="29" xfId="0" applyNumberFormat="1" applyBorder="1"/>
    <xf numFmtId="0" fontId="11" fillId="2" borderId="31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/>
    </xf>
    <xf numFmtId="3" fontId="0" fillId="0" borderId="11" xfId="0" applyNumberFormat="1" applyBorder="1" applyAlignment="1">
      <alignment horizontal="right"/>
    </xf>
    <xf numFmtId="4" fontId="0" fillId="0" borderId="11" xfId="0" applyNumberForma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" fontId="5" fillId="0" borderId="8" xfId="0" applyNumberFormat="1" applyFont="1" applyBorder="1" applyAlignment="1">
      <alignment horizontal="right"/>
    </xf>
    <xf numFmtId="0" fontId="0" fillId="0" borderId="29" xfId="0" applyBorder="1" applyAlignment="1">
      <alignment horizontal="right"/>
    </xf>
    <xf numFmtId="4" fontId="0" fillId="0" borderId="29" xfId="0" applyNumberFormat="1" applyBorder="1" applyAlignment="1">
      <alignment horizontal="right"/>
    </xf>
    <xf numFmtId="4" fontId="5" fillId="0" borderId="28" xfId="0" applyNumberFormat="1" applyFont="1" applyBorder="1" applyAlignment="1">
      <alignment horizontal="right"/>
    </xf>
    <xf numFmtId="3" fontId="5" fillId="0" borderId="7" xfId="0" applyNumberFormat="1" applyFont="1" applyBorder="1"/>
    <xf numFmtId="3" fontId="0" fillId="0" borderId="7" xfId="0" applyNumberFormat="1" applyBorder="1"/>
    <xf numFmtId="3" fontId="0" fillId="4" borderId="2" xfId="0" applyNumberFormat="1" applyFill="1" applyBorder="1" applyAlignment="1">
      <alignment horizontal="left"/>
    </xf>
    <xf numFmtId="3" fontId="9" fillId="4" borderId="13" xfId="0" applyNumberFormat="1" applyFont="1" applyFill="1" applyBorder="1"/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0" fillId="0" borderId="67" xfId="0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56" xfId="0" applyBorder="1" applyAlignment="1">
      <alignment vertical="center"/>
    </xf>
    <xf numFmtId="3" fontId="0" fillId="0" borderId="56" xfId="0" applyNumberFormat="1" applyBorder="1" applyAlignment="1">
      <alignment vertical="center"/>
    </xf>
    <xf numFmtId="166" fontId="0" fillId="0" borderId="0" xfId="0" applyNumberFormat="1"/>
    <xf numFmtId="3" fontId="0" fillId="0" borderId="0" xfId="0" applyNumberFormat="1" applyAlignment="1">
      <alignment vertical="center"/>
    </xf>
    <xf numFmtId="0" fontId="32" fillId="0" borderId="0" xfId="0" applyFont="1" applyAlignment="1">
      <alignment vertical="center"/>
    </xf>
    <xf numFmtId="4" fontId="0" fillId="0" borderId="46" xfId="0" applyNumberFormat="1" applyBorder="1" applyAlignment="1">
      <alignment vertical="center"/>
    </xf>
    <xf numFmtId="3" fontId="9" fillId="2" borderId="5" xfId="0" applyNumberFormat="1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4" fontId="9" fillId="2" borderId="5" xfId="0" applyNumberFormat="1" applyFont="1" applyFill="1" applyBorder="1" applyAlignment="1">
      <alignment horizontal="center" vertical="center"/>
    </xf>
    <xf numFmtId="4" fontId="9" fillId="2" borderId="15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4" fontId="0" fillId="0" borderId="29" xfId="0" applyNumberFormat="1" applyBorder="1"/>
    <xf numFmtId="2" fontId="0" fillId="0" borderId="2" xfId="0" applyNumberFormat="1" applyBorder="1"/>
    <xf numFmtId="3" fontId="8" fillId="0" borderId="2" xfId="1" applyNumberFormat="1" applyFont="1" applyBorder="1" applyAlignment="1">
      <alignment horizontal="right" vertical="center" wrapText="1"/>
    </xf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33" fillId="0" borderId="2" xfId="0" applyNumberFormat="1" applyFont="1" applyBorder="1"/>
    <xf numFmtId="0" fontId="8" fillId="0" borderId="3" xfId="0" applyFont="1" applyBorder="1" applyAlignment="1">
      <alignment horizontal="left" indent="2"/>
    </xf>
    <xf numFmtId="0" fontId="28" fillId="2" borderId="2" xfId="0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right" vertical="center"/>
    </xf>
    <xf numFmtId="4" fontId="28" fillId="4" borderId="2" xfId="0" applyNumberFormat="1" applyFont="1" applyFill="1" applyBorder="1" applyAlignment="1">
      <alignment horizontal="right"/>
    </xf>
    <xf numFmtId="0" fontId="5" fillId="0" borderId="10" xfId="0" applyFont="1" applyBorder="1"/>
    <xf numFmtId="0" fontId="33" fillId="0" borderId="7" xfId="0" applyFont="1" applyBorder="1"/>
    <xf numFmtId="0" fontId="5" fillId="0" borderId="27" xfId="0" applyFont="1" applyBorder="1"/>
    <xf numFmtId="3" fontId="0" fillId="0" borderId="11" xfId="0" applyNumberFormat="1" applyBorder="1"/>
    <xf numFmtId="3" fontId="5" fillId="36" borderId="5" xfId="67" applyNumberFormat="1" applyFont="1" applyFill="1" applyBorder="1" applyAlignment="1">
      <alignment horizontal="center"/>
    </xf>
    <xf numFmtId="4" fontId="5" fillId="36" borderId="5" xfId="67" applyNumberFormat="1" applyFont="1" applyFill="1" applyBorder="1" applyAlignment="1">
      <alignment horizontal="center"/>
    </xf>
    <xf numFmtId="4" fontId="5" fillId="36" borderId="15" xfId="67" applyNumberFormat="1" applyFont="1" applyFill="1" applyBorder="1" applyAlignment="1">
      <alignment horizontal="center"/>
    </xf>
    <xf numFmtId="3" fontId="32" fillId="0" borderId="0" xfId="0" applyNumberFormat="1" applyFont="1" applyAlignment="1">
      <alignment vertical="center"/>
    </xf>
    <xf numFmtId="3" fontId="0" fillId="0" borderId="46" xfId="0" applyNumberFormat="1" applyBorder="1" applyAlignment="1">
      <alignment horizontal="center" vertical="center"/>
    </xf>
    <xf numFmtId="0" fontId="9" fillId="2" borderId="13" xfId="0" applyFont="1" applyFill="1" applyBorder="1" applyAlignment="1">
      <alignment horizontal="center"/>
    </xf>
    <xf numFmtId="3" fontId="9" fillId="4" borderId="51" xfId="0" applyNumberFormat="1" applyFont="1" applyFill="1" applyBorder="1"/>
    <xf numFmtId="4" fontId="0" fillId="0" borderId="0" xfId="0" applyNumberFormat="1" applyAlignment="1">
      <alignment horizontal="right"/>
    </xf>
    <xf numFmtId="4" fontId="5" fillId="0" borderId="0" xfId="0" applyNumberFormat="1" applyFont="1" applyAlignment="1">
      <alignment horizontal="right"/>
    </xf>
    <xf numFmtId="0" fontId="9" fillId="2" borderId="30" xfId="0" applyFont="1" applyFill="1" applyBorder="1" applyAlignment="1">
      <alignment horizontal="center"/>
    </xf>
    <xf numFmtId="0" fontId="9" fillId="2" borderId="57" xfId="0" applyFont="1" applyFill="1" applyBorder="1" applyAlignment="1">
      <alignment horizontal="center"/>
    </xf>
    <xf numFmtId="164" fontId="9" fillId="2" borderId="2" xfId="0" applyNumberFormat="1" applyFont="1" applyFill="1" applyBorder="1" applyAlignment="1">
      <alignment horizontal="center" vertical="center" wrapText="1"/>
    </xf>
    <xf numFmtId="0" fontId="8" fillId="0" borderId="2" xfId="0" applyFont="1" applyBorder="1"/>
    <xf numFmtId="0" fontId="0" fillId="3" borderId="2" xfId="0" applyFill="1" applyBorder="1"/>
    <xf numFmtId="0" fontId="28" fillId="37" borderId="2" xfId="0" applyFont="1" applyFill="1" applyBorder="1" applyAlignment="1">
      <alignment horizontal="center" vertical="center" wrapText="1"/>
    </xf>
    <xf numFmtId="0" fontId="5" fillId="37" borderId="2" xfId="0" applyFont="1" applyFill="1" applyBorder="1" applyAlignment="1">
      <alignment horizontal="center" vertical="center" wrapText="1"/>
    </xf>
    <xf numFmtId="3" fontId="0" fillId="0" borderId="29" xfId="0" applyNumberFormat="1" applyBorder="1" applyAlignment="1">
      <alignment horizontal="right"/>
    </xf>
    <xf numFmtId="3" fontId="5" fillId="0" borderId="29" xfId="0" applyNumberFormat="1" applyFont="1" applyBorder="1" applyAlignment="1">
      <alignment horizontal="right"/>
    </xf>
    <xf numFmtId="2" fontId="9" fillId="4" borderId="50" xfId="66" applyNumberFormat="1" applyFont="1" applyFill="1" applyBorder="1" applyAlignment="1">
      <alignment vertical="center"/>
    </xf>
    <xf numFmtId="0" fontId="9" fillId="2" borderId="10" xfId="0" applyFont="1" applyFill="1" applyBorder="1"/>
    <xf numFmtId="0" fontId="9" fillId="2" borderId="11" xfId="0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" fontId="9" fillId="4" borderId="50" xfId="66" applyNumberFormat="1" applyFont="1" applyFill="1" applyBorder="1" applyAlignment="1">
      <alignment vertical="center"/>
    </xf>
    <xf numFmtId="3" fontId="0" fillId="0" borderId="5" xfId="0" applyNumberFormat="1" applyBorder="1"/>
    <xf numFmtId="4" fontId="0" fillId="0" borderId="5" xfId="0" applyNumberFormat="1" applyBorder="1"/>
    <xf numFmtId="164" fontId="30" fillId="0" borderId="72" xfId="71" applyNumberFormat="1" applyBorder="1" applyAlignment="1">
      <alignment vertical="center"/>
    </xf>
    <xf numFmtId="164" fontId="30" fillId="0" borderId="70" xfId="71" applyNumberFormat="1" applyBorder="1" applyAlignment="1">
      <alignment vertical="center"/>
    </xf>
    <xf numFmtId="4" fontId="30" fillId="0" borderId="73" xfId="71" applyNumberFormat="1" applyBorder="1" applyAlignment="1">
      <alignment vertical="center"/>
    </xf>
    <xf numFmtId="4" fontId="30" fillId="0" borderId="74" xfId="71" applyNumberFormat="1" applyBorder="1" applyAlignment="1">
      <alignment vertical="center"/>
    </xf>
    <xf numFmtId="164" fontId="9" fillId="2" borderId="15" xfId="0" applyNumberFormat="1" applyFont="1" applyFill="1" applyBorder="1" applyAlignment="1">
      <alignment horizontal="center"/>
    </xf>
    <xf numFmtId="0" fontId="30" fillId="0" borderId="2" xfId="71" applyBorder="1" applyAlignment="1">
      <alignment vertical="center"/>
    </xf>
    <xf numFmtId="0" fontId="30" fillId="0" borderId="73" xfId="71" applyBorder="1" applyAlignment="1">
      <alignment vertical="center"/>
    </xf>
    <xf numFmtId="0" fontId="30" fillId="0" borderId="74" xfId="71" applyBorder="1" applyAlignment="1">
      <alignment vertical="center"/>
    </xf>
    <xf numFmtId="3" fontId="9" fillId="2" borderId="71" xfId="0" applyNumberFormat="1" applyFont="1" applyFill="1" applyBorder="1" applyAlignment="1">
      <alignment horizontal="center"/>
    </xf>
    <xf numFmtId="164" fontId="9" fillId="2" borderId="5" xfId="0" applyNumberFormat="1" applyFont="1" applyFill="1" applyBorder="1" applyAlignment="1">
      <alignment horizontal="center"/>
    </xf>
    <xf numFmtId="164" fontId="9" fillId="2" borderId="75" xfId="0" applyNumberFormat="1" applyFont="1" applyFill="1" applyBorder="1" applyAlignment="1">
      <alignment horizontal="center"/>
    </xf>
    <xf numFmtId="0" fontId="30" fillId="0" borderId="11" xfId="71" applyBorder="1" applyAlignment="1">
      <alignment vertical="center"/>
    </xf>
    <xf numFmtId="3" fontId="34" fillId="0" borderId="55" xfId="71" applyNumberFormat="1" applyFont="1" applyBorder="1" applyAlignment="1">
      <alignment vertical="center"/>
    </xf>
    <xf numFmtId="0" fontId="0" fillId="0" borderId="71" xfId="0" applyBorder="1" applyAlignment="1">
      <alignment horizontal="center"/>
    </xf>
    <xf numFmtId="0" fontId="0" fillId="0" borderId="5" xfId="0" applyBorder="1"/>
    <xf numFmtId="3" fontId="0" fillId="0" borderId="15" xfId="0" applyNumberFormat="1" applyBorder="1" applyAlignment="1">
      <alignment horizontal="right"/>
    </xf>
    <xf numFmtId="0" fontId="9" fillId="4" borderId="51" xfId="0" applyFont="1" applyFill="1" applyBorder="1"/>
    <xf numFmtId="3" fontId="34" fillId="0" borderId="58" xfId="71" applyNumberFormat="1" applyFont="1" applyBorder="1" applyAlignment="1">
      <alignment vertical="center"/>
    </xf>
    <xf numFmtId="2" fontId="30" fillId="0" borderId="46" xfId="71" applyNumberFormat="1" applyBorder="1" applyAlignment="1">
      <alignment vertical="center"/>
    </xf>
    <xf numFmtId="164" fontId="30" fillId="0" borderId="2" xfId="71" applyNumberFormat="1" applyBorder="1" applyAlignment="1">
      <alignment vertical="center"/>
    </xf>
    <xf numFmtId="0" fontId="5" fillId="0" borderId="10" xfId="0" applyFont="1" applyBorder="1" applyAlignment="1">
      <alignment horizontal="left"/>
    </xf>
    <xf numFmtId="10" fontId="5" fillId="0" borderId="0" xfId="0" applyNumberFormat="1" applyFont="1"/>
    <xf numFmtId="4" fontId="5" fillId="0" borderId="0" xfId="0" applyNumberFormat="1" applyFont="1"/>
    <xf numFmtId="3" fontId="33" fillId="0" borderId="0" xfId="0" applyNumberFormat="1" applyFont="1"/>
    <xf numFmtId="3" fontId="8" fillId="0" borderId="0" xfId="0" applyNumberFormat="1" applyFont="1"/>
    <xf numFmtId="3" fontId="5" fillId="0" borderId="0" xfId="0" applyNumberFormat="1" applyFont="1" applyAlignment="1">
      <alignment horizontal="right"/>
    </xf>
    <xf numFmtId="0" fontId="30" fillId="0" borderId="47" xfId="71" applyBorder="1" applyAlignment="1">
      <alignment vertical="center"/>
    </xf>
    <xf numFmtId="3" fontId="30" fillId="0" borderId="47" xfId="71" applyNumberFormat="1" applyBorder="1" applyAlignment="1">
      <alignment vertical="center"/>
    </xf>
    <xf numFmtId="164" fontId="30" fillId="0" borderId="47" xfId="71" applyNumberFormat="1" applyBorder="1" applyAlignment="1">
      <alignment vertical="center"/>
    </xf>
    <xf numFmtId="4" fontId="30" fillId="0" borderId="47" xfId="71" applyNumberFormat="1" applyBorder="1" applyAlignment="1">
      <alignment vertical="center"/>
    </xf>
    <xf numFmtId="164" fontId="30" fillId="0" borderId="77" xfId="71" applyNumberFormat="1" applyBorder="1" applyAlignment="1">
      <alignment vertical="center"/>
    </xf>
    <xf numFmtId="0" fontId="30" fillId="0" borderId="5" xfId="71" applyBorder="1" applyAlignment="1">
      <alignment vertical="center"/>
    </xf>
    <xf numFmtId="4" fontId="30" fillId="0" borderId="76" xfId="71" applyNumberFormat="1" applyBorder="1" applyAlignment="1">
      <alignment vertical="center"/>
    </xf>
    <xf numFmtId="4" fontId="0" fillId="0" borderId="15" xfId="0" applyNumberFormat="1" applyBorder="1" applyAlignment="1">
      <alignment vertical="center"/>
    </xf>
    <xf numFmtId="3" fontId="30" fillId="0" borderId="2" xfId="71" applyNumberFormat="1" applyBorder="1" applyAlignment="1">
      <alignment vertical="center"/>
    </xf>
    <xf numFmtId="4" fontId="30" fillId="0" borderId="2" xfId="71" applyNumberFormat="1" applyBorder="1" applyAlignment="1">
      <alignment vertical="center"/>
    </xf>
    <xf numFmtId="4" fontId="0" fillId="0" borderId="2" xfId="0" applyNumberFormat="1" applyBorder="1" applyAlignment="1">
      <alignment vertical="center"/>
    </xf>
    <xf numFmtId="3" fontId="9" fillId="4" borderId="78" xfId="66" applyNumberFormat="1" applyFont="1" applyFill="1" applyBorder="1" applyAlignment="1">
      <alignment vertical="center"/>
    </xf>
    <xf numFmtId="4" fontId="9" fillId="4" borderId="48" xfId="66" applyNumberFormat="1" applyFont="1" applyFill="1" applyBorder="1" applyAlignment="1">
      <alignment vertical="center"/>
    </xf>
    <xf numFmtId="0" fontId="9" fillId="4" borderId="49" xfId="0" applyFont="1" applyFill="1" applyBorder="1" applyAlignment="1">
      <alignment vertical="center"/>
    </xf>
    <xf numFmtId="3" fontId="9" fillId="4" borderId="49" xfId="0" applyNumberFormat="1" applyFont="1" applyFill="1" applyBorder="1" applyAlignment="1">
      <alignment vertical="center"/>
    </xf>
    <xf numFmtId="4" fontId="9" fillId="4" borderId="49" xfId="0" applyNumberFormat="1" applyFont="1" applyFill="1" applyBorder="1" applyAlignment="1">
      <alignment vertical="center"/>
    </xf>
    <xf numFmtId="0" fontId="5" fillId="0" borderId="71" xfId="0" applyFont="1" applyBorder="1"/>
    <xf numFmtId="0" fontId="5" fillId="4" borderId="12" xfId="0" applyFont="1" applyFill="1" applyBorder="1"/>
    <xf numFmtId="4" fontId="9" fillId="4" borderId="51" xfId="0" applyNumberFormat="1" applyFont="1" applyFill="1" applyBorder="1"/>
    <xf numFmtId="0" fontId="0" fillId="0" borderId="6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4" xfId="0" applyBorder="1" applyAlignment="1">
      <alignment vertical="center"/>
    </xf>
    <xf numFmtId="3" fontId="0" fillId="0" borderId="0" xfId="0" applyNumberFormat="1" applyAlignment="1">
      <alignment horizontal="right"/>
    </xf>
    <xf numFmtId="4" fontId="0" fillId="0" borderId="55" xfId="0" applyNumberFormat="1" applyBorder="1" applyAlignment="1">
      <alignment vertical="center"/>
    </xf>
    <xf numFmtId="4" fontId="0" fillId="0" borderId="56" xfId="0" applyNumberFormat="1" applyBorder="1" applyAlignment="1">
      <alignment vertical="center"/>
    </xf>
    <xf numFmtId="4" fontId="0" fillId="0" borderId="58" xfId="0" applyNumberFormat="1" applyBorder="1" applyAlignment="1">
      <alignment vertical="center"/>
    </xf>
    <xf numFmtId="4" fontId="0" fillId="0" borderId="63" xfId="0" applyNumberFormat="1" applyBorder="1" applyAlignment="1">
      <alignment vertical="center"/>
    </xf>
    <xf numFmtId="4" fontId="0" fillId="0" borderId="59" xfId="0" applyNumberFormat="1" applyBorder="1" applyAlignment="1">
      <alignment vertical="center"/>
    </xf>
    <xf numFmtId="166" fontId="32" fillId="0" borderId="0" xfId="0" applyNumberFormat="1" applyFont="1" applyAlignment="1">
      <alignment vertical="center"/>
    </xf>
    <xf numFmtId="0" fontId="34" fillId="0" borderId="0" xfId="0" applyFont="1" applyAlignment="1">
      <alignment vertical="center"/>
    </xf>
    <xf numFmtId="3" fontId="34" fillId="0" borderId="0" xfId="0" applyNumberFormat="1" applyFont="1" applyAlignment="1">
      <alignment vertical="center"/>
    </xf>
    <xf numFmtId="166" fontId="34" fillId="0" borderId="0" xfId="0" applyNumberFormat="1" applyFont="1" applyAlignment="1">
      <alignment vertical="center"/>
    </xf>
    <xf numFmtId="0" fontId="9" fillId="4" borderId="2" xfId="0" applyFont="1" applyFill="1" applyBorder="1" applyAlignment="1">
      <alignment horizontal="center"/>
    </xf>
    <xf numFmtId="0" fontId="34" fillId="0" borderId="46" xfId="0" applyFont="1" applyBorder="1" applyAlignment="1">
      <alignment vertical="center"/>
    </xf>
    <xf numFmtId="3" fontId="34" fillId="0" borderId="46" xfId="0" applyNumberFormat="1" applyFont="1" applyBorder="1" applyAlignment="1">
      <alignment vertical="center"/>
    </xf>
    <xf numFmtId="0" fontId="35" fillId="4" borderId="46" xfId="0" applyFont="1" applyFill="1" applyBorder="1" applyAlignment="1">
      <alignment vertical="center"/>
    </xf>
    <xf numFmtId="3" fontId="36" fillId="4" borderId="46" xfId="0" applyNumberFormat="1" applyFont="1" applyFill="1" applyBorder="1" applyAlignment="1">
      <alignment vertical="center"/>
    </xf>
    <xf numFmtId="3" fontId="0" fillId="0" borderId="2" xfId="0" applyNumberFormat="1" applyBorder="1" applyAlignment="1">
      <alignment horizontal="right" indent="1"/>
    </xf>
    <xf numFmtId="4" fontId="0" fillId="0" borderId="2" xfId="0" applyNumberFormat="1" applyBorder="1" applyAlignment="1">
      <alignment horizontal="right" indent="1"/>
    </xf>
    <xf numFmtId="0" fontId="0" fillId="0" borderId="2" xfId="0" applyBorder="1" applyAlignment="1">
      <alignment horizontal="right" indent="1"/>
    </xf>
    <xf numFmtId="3" fontId="0" fillId="0" borderId="5" xfId="0" applyNumberFormat="1" applyBorder="1" applyAlignment="1">
      <alignment horizontal="right" indent="1"/>
    </xf>
    <xf numFmtId="4" fontId="0" fillId="0" borderId="5" xfId="0" applyNumberFormat="1" applyBorder="1" applyAlignment="1">
      <alignment horizontal="right" indent="1"/>
    </xf>
    <xf numFmtId="3" fontId="34" fillId="0" borderId="46" xfId="0" applyNumberFormat="1" applyFont="1" applyBorder="1" applyAlignment="1">
      <alignment horizontal="center" vertical="center"/>
    </xf>
    <xf numFmtId="2" fontId="9" fillId="4" borderId="50" xfId="0" applyNumberFormat="1" applyFont="1" applyFill="1" applyBorder="1" applyAlignment="1">
      <alignment vertical="center"/>
    </xf>
    <xf numFmtId="2" fontId="9" fillId="4" borderId="49" xfId="0" applyNumberFormat="1" applyFont="1" applyFill="1" applyBorder="1" applyAlignment="1">
      <alignment vertical="center"/>
    </xf>
    <xf numFmtId="0" fontId="0" fillId="0" borderId="11" xfId="0" applyBorder="1" applyAlignment="1">
      <alignment horizontal="left"/>
    </xf>
    <xf numFmtId="3" fontId="0" fillId="0" borderId="16" xfId="0" applyNumberFormat="1" applyBorder="1" applyAlignment="1">
      <alignment horizontal="right"/>
    </xf>
    <xf numFmtId="4" fontId="9" fillId="4" borderId="2" xfId="0" applyNumberFormat="1" applyFont="1" applyFill="1" applyBorder="1" applyAlignment="1">
      <alignment horizontal="left" indent="3"/>
    </xf>
    <xf numFmtId="3" fontId="9" fillId="4" borderId="2" xfId="0" applyNumberFormat="1" applyFont="1" applyFill="1" applyBorder="1" applyAlignment="1">
      <alignment horizontal="left" indent="3"/>
    </xf>
    <xf numFmtId="2" fontId="9" fillId="4" borderId="50" xfId="69" applyNumberFormat="1" applyFont="1" applyFill="1" applyBorder="1" applyAlignment="1">
      <alignment vertical="center"/>
    </xf>
    <xf numFmtId="0" fontId="0" fillId="0" borderId="27" xfId="0" applyBorder="1" applyAlignment="1">
      <alignment horizontal="center"/>
    </xf>
    <xf numFmtId="0" fontId="8" fillId="0" borderId="11" xfId="0" applyFont="1" applyBorder="1" applyAlignment="1">
      <alignment horizontal="left"/>
    </xf>
    <xf numFmtId="165" fontId="36" fillId="4" borderId="46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3" fillId="2" borderId="11" xfId="0" applyFont="1" applyFill="1" applyBorder="1" applyAlignment="1">
      <alignment horizontal="center" vertical="center" wrapText="1"/>
    </xf>
    <xf numFmtId="164" fontId="5" fillId="2" borderId="11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3" fontId="9" fillId="4" borderId="2" xfId="0" applyNumberFormat="1" applyFont="1" applyFill="1" applyBorder="1" applyAlignment="1">
      <alignment horizontal="center"/>
    </xf>
    <xf numFmtId="167" fontId="0" fillId="0" borderId="0" xfId="0" applyNumberFormat="1"/>
    <xf numFmtId="3" fontId="28" fillId="4" borderId="51" xfId="0" applyNumberFormat="1" applyFont="1" applyFill="1" applyBorder="1"/>
    <xf numFmtId="0" fontId="34" fillId="0" borderId="46" xfId="71" applyFont="1" applyBorder="1" applyAlignment="1">
      <alignment vertical="center"/>
    </xf>
    <xf numFmtId="3" fontId="34" fillId="0" borderId="46" xfId="71" applyNumberFormat="1" applyFont="1" applyBorder="1" applyAlignment="1">
      <alignment vertical="center"/>
    </xf>
    <xf numFmtId="164" fontId="34" fillId="0" borderId="46" xfId="71" applyNumberFormat="1" applyFont="1" applyBorder="1" applyAlignment="1">
      <alignment vertical="center"/>
    </xf>
    <xf numFmtId="3" fontId="0" fillId="0" borderId="11" xfId="0" applyNumberFormat="1" applyBorder="1" applyAlignment="1">
      <alignment horizontal="left"/>
    </xf>
    <xf numFmtId="3" fontId="8" fillId="0" borderId="11" xfId="0" applyNumberFormat="1" applyFont="1" applyBorder="1" applyAlignment="1">
      <alignment horizontal="right" vertical="center" wrapText="1"/>
    </xf>
    <xf numFmtId="3" fontId="35" fillId="4" borderId="46" xfId="0" applyNumberFormat="1" applyFont="1" applyFill="1" applyBorder="1" applyAlignment="1">
      <alignment vertical="center"/>
    </xf>
    <xf numFmtId="4" fontId="30" fillId="0" borderId="5" xfId="71" applyNumberFormat="1" applyBorder="1" applyAlignment="1">
      <alignment vertical="center"/>
    </xf>
    <xf numFmtId="0" fontId="0" fillId="0" borderId="5" xfId="0" applyBorder="1" applyAlignment="1">
      <alignment horizontal="center"/>
    </xf>
    <xf numFmtId="164" fontId="0" fillId="0" borderId="5" xfId="0" applyNumberFormat="1" applyBorder="1"/>
    <xf numFmtId="2" fontId="0" fillId="0" borderId="5" xfId="0" applyNumberFormat="1" applyBorder="1" applyAlignment="1">
      <alignment vertical="center"/>
    </xf>
    <xf numFmtId="0" fontId="10" fillId="4" borderId="38" xfId="0" applyFont="1" applyFill="1" applyBorder="1"/>
    <xf numFmtId="0" fontId="9" fillId="4" borderId="48" xfId="71" applyFon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3" fontId="0" fillId="0" borderId="29" xfId="0" applyNumberFormat="1" applyBorder="1" applyAlignment="1">
      <alignment horizontal="left"/>
    </xf>
    <xf numFmtId="3" fontId="8" fillId="0" borderId="29" xfId="0" applyNumberFormat="1" applyFont="1" applyBorder="1" applyAlignment="1">
      <alignment horizontal="right" vertical="center" wrapText="1"/>
    </xf>
    <xf numFmtId="3" fontId="0" fillId="0" borderId="28" xfId="0" applyNumberFormat="1" applyBorder="1" applyAlignment="1">
      <alignment horizontal="right"/>
    </xf>
    <xf numFmtId="0" fontId="0" fillId="0" borderId="55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56" xfId="0" applyBorder="1" applyAlignment="1">
      <alignment horizontal="left" vertical="center"/>
    </xf>
    <xf numFmtId="0" fontId="0" fillId="0" borderId="29" xfId="0" applyBorder="1" applyAlignment="1">
      <alignment horizontal="left"/>
    </xf>
    <xf numFmtId="3" fontId="5" fillId="0" borderId="11" xfId="0" applyNumberFormat="1" applyFont="1" applyBorder="1" applyAlignment="1">
      <alignment horizontal="right"/>
    </xf>
    <xf numFmtId="4" fontId="5" fillId="0" borderId="16" xfId="0" applyNumberFormat="1" applyFont="1" applyBorder="1" applyAlignment="1">
      <alignment horizontal="right"/>
    </xf>
    <xf numFmtId="3" fontId="10" fillId="0" borderId="2" xfId="0" applyNumberFormat="1" applyFont="1" applyBorder="1" applyAlignment="1">
      <alignment horizontal="right"/>
    </xf>
    <xf numFmtId="0" fontId="0" fillId="4" borderId="2" xfId="0" applyFill="1" applyBorder="1"/>
    <xf numFmtId="3" fontId="10" fillId="0" borderId="11" xfId="0" applyNumberFormat="1" applyFont="1" applyBorder="1" applyAlignment="1">
      <alignment horizontal="right"/>
    </xf>
    <xf numFmtId="3" fontId="10" fillId="0" borderId="1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right"/>
    </xf>
    <xf numFmtId="0" fontId="10" fillId="0" borderId="8" xfId="0" applyFont="1" applyBorder="1"/>
    <xf numFmtId="0" fontId="10" fillId="0" borderId="5" xfId="0" applyFont="1" applyBorder="1"/>
    <xf numFmtId="0" fontId="10" fillId="0" borderId="15" xfId="0" applyFont="1" applyBorder="1"/>
    <xf numFmtId="0" fontId="0" fillId="4" borderId="12" xfId="0" applyFill="1" applyBorder="1"/>
    <xf numFmtId="0" fontId="0" fillId="4" borderId="51" xfId="0" applyFill="1" applyBorder="1"/>
    <xf numFmtId="0" fontId="8" fillId="0" borderId="10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0" fillId="0" borderId="16" xfId="0" applyBorder="1"/>
    <xf numFmtId="0" fontId="8" fillId="0" borderId="7" xfId="0" applyFont="1" applyBorder="1" applyAlignment="1">
      <alignment horizontal="center"/>
    </xf>
    <xf numFmtId="0" fontId="0" fillId="0" borderId="8" xfId="0" applyBorder="1"/>
    <xf numFmtId="0" fontId="0" fillId="0" borderId="28" xfId="0" applyBorder="1"/>
    <xf numFmtId="0" fontId="5" fillId="0" borderId="2" xfId="0" applyFont="1" applyBorder="1" applyAlignment="1">
      <alignment horizontal="right"/>
    </xf>
    <xf numFmtId="3" fontId="8" fillId="0" borderId="11" xfId="66" applyNumberFormat="1" applyFont="1" applyBorder="1" applyAlignment="1">
      <alignment vertical="center"/>
    </xf>
    <xf numFmtId="4" fontId="8" fillId="0" borderId="11" xfId="66" applyNumberFormat="1" applyFont="1" applyBorder="1" applyAlignment="1">
      <alignment vertical="center"/>
    </xf>
    <xf numFmtId="0" fontId="8" fillId="0" borderId="11" xfId="66" applyFont="1" applyBorder="1" applyAlignment="1">
      <alignment vertical="center"/>
    </xf>
    <xf numFmtId="4" fontId="8" fillId="0" borderId="16" xfId="66" applyNumberFormat="1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0" fontId="8" fillId="0" borderId="5" xfId="0" applyFont="1" applyBorder="1" applyAlignment="1">
      <alignment vertical="center"/>
    </xf>
    <xf numFmtId="2" fontId="8" fillId="0" borderId="15" xfId="0" applyNumberFormat="1" applyFont="1" applyBorder="1" applyAlignment="1">
      <alignment vertical="center"/>
    </xf>
    <xf numFmtId="0" fontId="0" fillId="0" borderId="27" xfId="0" applyBorder="1"/>
    <xf numFmtId="3" fontId="8" fillId="0" borderId="29" xfId="0" applyNumberFormat="1" applyFont="1" applyBorder="1"/>
    <xf numFmtId="0" fontId="0" fillId="0" borderId="2" xfId="0" applyBorder="1" applyAlignment="1">
      <alignment vertical="center"/>
    </xf>
    <xf numFmtId="0" fontId="5" fillId="4" borderId="2" xfId="0" applyFont="1" applyFill="1" applyBorder="1" applyAlignment="1">
      <alignment horizontal="right"/>
    </xf>
    <xf numFmtId="0" fontId="0" fillId="0" borderId="7" xfId="0" applyBorder="1"/>
    <xf numFmtId="3" fontId="0" fillId="0" borderId="8" xfId="0" applyNumberFormat="1" applyBorder="1"/>
    <xf numFmtId="0" fontId="0" fillId="3" borderId="7" xfId="0" applyFill="1" applyBorder="1"/>
    <xf numFmtId="0" fontId="0" fillId="0" borderId="71" xfId="0" applyBorder="1"/>
    <xf numFmtId="3" fontId="0" fillId="0" borderId="15" xfId="0" applyNumberFormat="1" applyBorder="1"/>
    <xf numFmtId="0" fontId="8" fillId="0" borderId="71" xfId="0" applyFont="1" applyBorder="1" applyAlignment="1">
      <alignment horizontal="center"/>
    </xf>
    <xf numFmtId="0" fontId="0" fillId="0" borderId="15" xfId="0" applyBorder="1"/>
    <xf numFmtId="3" fontId="0" fillId="0" borderId="2" xfId="0" applyNumberFormat="1" applyBorder="1" applyAlignment="1">
      <alignment horizontal="right" vertical="center"/>
    </xf>
    <xf numFmtId="0" fontId="5" fillId="0" borderId="29" xfId="0" applyFont="1" applyBorder="1" applyAlignment="1">
      <alignment horizontal="right"/>
    </xf>
    <xf numFmtId="0" fontId="9" fillId="0" borderId="0" xfId="0" applyFont="1" applyAlignment="1">
      <alignment horizontal="center"/>
    </xf>
    <xf numFmtId="3" fontId="9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/>
    </xf>
    <xf numFmtId="3" fontId="9" fillId="2" borderId="68" xfId="0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/>
    </xf>
    <xf numFmtId="3" fontId="9" fillId="2" borderId="11" xfId="0" applyNumberFormat="1" applyFont="1" applyFill="1" applyBorder="1" applyAlignment="1">
      <alignment horizontal="center"/>
    </xf>
    <xf numFmtId="3" fontId="9" fillId="2" borderId="16" xfId="0" applyNumberFormat="1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2" borderId="6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3" fontId="5" fillId="2" borderId="3" xfId="0" applyNumberFormat="1" applyFont="1" applyFill="1" applyBorder="1" applyAlignment="1">
      <alignment horizontal="center"/>
    </xf>
    <xf numFmtId="3" fontId="5" fillId="2" borderId="14" xfId="0" applyNumberFormat="1" applyFont="1" applyFill="1" applyBorder="1" applyAlignment="1">
      <alignment horizontal="center"/>
    </xf>
    <xf numFmtId="0" fontId="9" fillId="0" borderId="0" xfId="65" applyFont="1" applyAlignment="1">
      <alignment horizontal="center"/>
    </xf>
    <xf numFmtId="0" fontId="5" fillId="36" borderId="30" xfId="70" applyFont="1" applyFill="1" applyBorder="1" applyAlignment="1">
      <alignment horizontal="center" vertical="center"/>
    </xf>
    <xf numFmtId="0" fontId="5" fillId="36" borderId="60" xfId="70" applyFont="1" applyFill="1" applyBorder="1" applyAlignment="1">
      <alignment horizontal="center" vertical="center"/>
    </xf>
    <xf numFmtId="3" fontId="5" fillId="36" borderId="36" xfId="70" applyNumberFormat="1" applyFont="1" applyFill="1" applyBorder="1" applyAlignment="1">
      <alignment horizontal="center"/>
    </xf>
    <xf numFmtId="3" fontId="5" fillId="36" borderId="33" xfId="70" applyNumberFormat="1" applyFont="1" applyFill="1" applyBorder="1" applyAlignment="1">
      <alignment horizontal="center"/>
    </xf>
    <xf numFmtId="3" fontId="5" fillId="36" borderId="61" xfId="70" applyNumberFormat="1" applyFont="1" applyFill="1" applyBorder="1" applyAlignment="1">
      <alignment horizontal="center"/>
    </xf>
    <xf numFmtId="3" fontId="5" fillId="36" borderId="35" xfId="70" applyNumberFormat="1" applyFont="1" applyFill="1" applyBorder="1" applyAlignment="1">
      <alignment horizontal="center"/>
    </xf>
    <xf numFmtId="0" fontId="9" fillId="0" borderId="0" xfId="68" applyFont="1" applyAlignment="1">
      <alignment horizontal="center"/>
    </xf>
    <xf numFmtId="3" fontId="5" fillId="36" borderId="36" xfId="67" applyNumberFormat="1" applyFont="1" applyFill="1" applyBorder="1" applyAlignment="1">
      <alignment horizontal="center"/>
    </xf>
    <xf numFmtId="3" fontId="5" fillId="36" borderId="33" xfId="67" applyNumberFormat="1" applyFont="1" applyFill="1" applyBorder="1" applyAlignment="1">
      <alignment horizontal="center"/>
    </xf>
    <xf numFmtId="3" fontId="5" fillId="36" borderId="35" xfId="67" applyNumberFormat="1" applyFont="1" applyFill="1" applyBorder="1" applyAlignment="1">
      <alignment horizontal="center"/>
    </xf>
    <xf numFmtId="3" fontId="5" fillId="36" borderId="61" xfId="67" applyNumberFormat="1" applyFont="1" applyFill="1" applyBorder="1" applyAlignment="1">
      <alignment horizontal="center"/>
    </xf>
    <xf numFmtId="0" fontId="5" fillId="36" borderId="30" xfId="67" applyFont="1" applyFill="1" applyBorder="1" applyAlignment="1">
      <alignment horizontal="center" vertical="center"/>
    </xf>
    <xf numFmtId="0" fontId="5" fillId="36" borderId="60" xfId="67" applyFont="1" applyFill="1" applyBorder="1" applyAlignment="1">
      <alignment horizontal="center" vertical="center"/>
    </xf>
    <xf numFmtId="0" fontId="5" fillId="36" borderId="44" xfId="67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 vertical="center"/>
    </xf>
    <xf numFmtId="3" fontId="9" fillId="2" borderId="34" xfId="0" applyNumberFormat="1" applyFont="1" applyFill="1" applyBorder="1" applyAlignment="1">
      <alignment horizontal="center"/>
    </xf>
    <xf numFmtId="3" fontId="9" fillId="2" borderId="33" xfId="0" applyNumberFormat="1" applyFont="1" applyFill="1" applyBorder="1" applyAlignment="1">
      <alignment horizontal="center"/>
    </xf>
    <xf numFmtId="3" fontId="9" fillId="2" borderId="35" xfId="0" applyNumberFormat="1" applyFont="1" applyFill="1" applyBorder="1" applyAlignment="1">
      <alignment horizontal="center"/>
    </xf>
    <xf numFmtId="0" fontId="9" fillId="2" borderId="71" xfId="0" applyFont="1" applyFill="1" applyBorder="1" applyAlignment="1">
      <alignment horizontal="center" vertical="center"/>
    </xf>
    <xf numFmtId="17" fontId="5" fillId="0" borderId="0" xfId="0" applyNumberFormat="1" applyFont="1" applyAlignment="1">
      <alignment horizontal="center"/>
    </xf>
    <xf numFmtId="0" fontId="11" fillId="2" borderId="38" xfId="0" applyFont="1" applyFill="1" applyBorder="1" applyAlignment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/>
    </xf>
    <xf numFmtId="0" fontId="11" fillId="2" borderId="42" xfId="0" applyFont="1" applyFill="1" applyBorder="1" applyAlignment="1">
      <alignment horizontal="center" vertical="center"/>
    </xf>
    <xf numFmtId="0" fontId="11" fillId="2" borderId="40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6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37" fillId="38" borderId="43" xfId="0" applyFont="1" applyFill="1" applyBorder="1" applyAlignment="1">
      <alignment horizontal="center" wrapText="1"/>
    </xf>
    <xf numFmtId="0" fontId="37" fillId="38" borderId="57" xfId="0" applyFont="1" applyFill="1" applyBorder="1" applyAlignment="1">
      <alignment horizontal="center" wrapText="1"/>
    </xf>
    <xf numFmtId="0" fontId="37" fillId="38" borderId="79" xfId="0" applyFont="1" applyFill="1" applyBorder="1" applyAlignment="1">
      <alignment horizontal="center"/>
    </xf>
    <xf numFmtId="0" fontId="37" fillId="38" borderId="69" xfId="0" applyFont="1" applyFill="1" applyBorder="1" applyAlignment="1">
      <alignment horizontal="center"/>
    </xf>
    <xf numFmtId="0" fontId="38" fillId="38" borderId="79" xfId="0" applyFont="1" applyFill="1" applyBorder="1" applyAlignment="1">
      <alignment horizontal="center"/>
    </xf>
    <xf numFmtId="0" fontId="38" fillId="38" borderId="69" xfId="0" applyFont="1" applyFill="1" applyBorder="1" applyAlignment="1">
      <alignment horizontal="center"/>
    </xf>
    <xf numFmtId="0" fontId="0" fillId="0" borderId="79" xfId="0" applyBorder="1"/>
    <xf numFmtId="0" fontId="0" fillId="0" borderId="69" xfId="0" applyBorder="1"/>
    <xf numFmtId="0" fontId="0" fillId="0" borderId="6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5" fillId="0" borderId="0" xfId="0" applyFont="1" applyFill="1" applyBorder="1"/>
    <xf numFmtId="0" fontId="37" fillId="38" borderId="0" xfId="0" applyFont="1" applyFill="1" applyAlignment="1">
      <alignment horizontal="center"/>
    </xf>
    <xf numFmtId="0" fontId="37" fillId="0" borderId="0" xfId="0" applyFont="1"/>
    <xf numFmtId="0" fontId="37" fillId="0" borderId="0" xfId="0" applyFont="1" applyAlignment="1">
      <alignment horizontal="center"/>
    </xf>
    <xf numFmtId="0" fontId="33" fillId="39" borderId="2" xfId="0" applyFont="1" applyFill="1" applyBorder="1"/>
    <xf numFmtId="0" fontId="33" fillId="39" borderId="2" xfId="0" applyFont="1" applyFill="1" applyBorder="1" applyAlignment="1">
      <alignment horizontal="center" wrapText="1"/>
    </xf>
    <xf numFmtId="0" fontId="33" fillId="39" borderId="2" xfId="0" applyFont="1" applyFill="1" applyBorder="1" applyAlignment="1">
      <alignment horizontal="center"/>
    </xf>
    <xf numFmtId="0" fontId="8" fillId="0" borderId="2" xfId="129" applyFont="1" applyBorder="1" applyAlignment="1">
      <alignment horizontal="left" vertical="center" wrapText="1"/>
    </xf>
    <xf numFmtId="4" fontId="33" fillId="40" borderId="2" xfId="0" applyNumberFormat="1" applyFont="1" applyFill="1" applyBorder="1"/>
    <xf numFmtId="168" fontId="8" fillId="0" borderId="2" xfId="130" applyNumberFormat="1" applyFont="1" applyFill="1" applyBorder="1"/>
    <xf numFmtId="0" fontId="8" fillId="0" borderId="2" xfId="129" applyFont="1" applyBorder="1" applyAlignment="1">
      <alignment horizontal="left" vertical="center"/>
    </xf>
    <xf numFmtId="0" fontId="40" fillId="0" borderId="0" xfId="129" applyFont="1"/>
    <xf numFmtId="17" fontId="37" fillId="38" borderId="0" xfId="0" applyNumberFormat="1" applyFont="1" applyFill="1" applyAlignment="1">
      <alignment horizontal="center"/>
    </xf>
  </cellXfs>
  <cellStyles count="131">
    <cellStyle name="20% - Έμφαση1" xfId="21" builtinId="30" customBuiltin="1"/>
    <cellStyle name="20% - Έμφαση2" xfId="25" builtinId="34" customBuiltin="1"/>
    <cellStyle name="20% - Έμφαση3" xfId="29" builtinId="38" customBuiltin="1"/>
    <cellStyle name="20% - Έμφαση4" xfId="33" builtinId="42" customBuiltin="1"/>
    <cellStyle name="20% - Έμφαση5" xfId="37" builtinId="46" customBuiltin="1"/>
    <cellStyle name="20% - Έμφαση6" xfId="41" builtinId="50" customBuiltin="1"/>
    <cellStyle name="40% - Έμφαση1" xfId="22" builtinId="31" customBuiltin="1"/>
    <cellStyle name="40% - Έμφαση2" xfId="26" builtinId="35" customBuiltin="1"/>
    <cellStyle name="40% - Έμφαση3" xfId="30" builtinId="39" customBuiltin="1"/>
    <cellStyle name="40% - Έμφαση4" xfId="34" builtinId="43" customBuiltin="1"/>
    <cellStyle name="40% - Έμφαση5" xfId="38" builtinId="47" customBuiltin="1"/>
    <cellStyle name="40% - Έμφαση6" xfId="42" builtinId="51" customBuiltin="1"/>
    <cellStyle name="60% - Έμφαση1" xfId="23" builtinId="32" customBuiltin="1"/>
    <cellStyle name="60% - Έμφαση2" xfId="27" builtinId="36" customBuiltin="1"/>
    <cellStyle name="60% - Έμφαση3" xfId="31" builtinId="40" customBuiltin="1"/>
    <cellStyle name="60% - Έμφαση4" xfId="35" builtinId="44" customBuiltin="1"/>
    <cellStyle name="60% - Έμφαση5" xfId="39" builtinId="48" customBuiltin="1"/>
    <cellStyle name="60% - Έμφαση6" xfId="43" builtinId="52" customBuiltin="1"/>
    <cellStyle name="Βασικό_Δημοσίευμα Περιφερειακών-1" xfId="129" xr:uid="{0558304A-0B00-44C3-9771-C7B40DDB074F}"/>
    <cellStyle name="Εισαγωγή" xfId="11" builtinId="20" customBuiltin="1"/>
    <cellStyle name="Έλεγχος κελιού" xfId="15" builtinId="23" customBuiltin="1"/>
    <cellStyle name="Έμφαση1" xfId="20" builtinId="29" customBuiltin="1"/>
    <cellStyle name="Έμφαση2" xfId="24" builtinId="33" customBuiltin="1"/>
    <cellStyle name="Έμφαση3" xfId="28" builtinId="37" customBuiltin="1"/>
    <cellStyle name="Έμφαση4" xfId="32" builtinId="41" customBuiltin="1"/>
    <cellStyle name="Έμφαση5" xfId="36" builtinId="45" customBuiltin="1"/>
    <cellStyle name="Έμφαση6" xfId="40" builtinId="49" customBuiltin="1"/>
    <cellStyle name="Έξοδος" xfId="12" builtinId="21" customBuiltin="1"/>
    <cellStyle name="Επεξηγηματικό κείμενο" xfId="18" builtinId="53" customBuiltin="1"/>
    <cellStyle name="Επικεφαλίδα 1" xfId="4" builtinId="16" customBuiltin="1"/>
    <cellStyle name="Επικεφαλίδα 2" xfId="5" builtinId="17" customBuiltin="1"/>
    <cellStyle name="Επικεφαλίδα 3" xfId="6" builtinId="18" customBuiltin="1"/>
    <cellStyle name="Επικεφαλίδα 4" xfId="7" builtinId="19" customBuiltin="1"/>
    <cellStyle name="Κακό" xfId="9" builtinId="27" customBuiltin="1"/>
    <cellStyle name="Καλό" xfId="8" builtinId="26" customBuiltin="1"/>
    <cellStyle name="Κανονικό" xfId="0" builtinId="0"/>
    <cellStyle name="Κανονικό 10" xfId="61" xr:uid="{00000000-0005-0000-0000-000023000000}"/>
    <cellStyle name="Κανονικό 10 4" xfId="67" xr:uid="{00000000-0005-0000-0000-000024000000}"/>
    <cellStyle name="Κανονικό 10 5" xfId="70" xr:uid="{00000000-0005-0000-0000-000025000000}"/>
    <cellStyle name="Κανονικό 11" xfId="74" xr:uid="{00000000-0005-0000-0000-000026000000}"/>
    <cellStyle name="Κανονικό 12" xfId="71" xr:uid="{00000000-0005-0000-0000-000027000000}"/>
    <cellStyle name="Κανονικό 13" xfId="96" xr:uid="{00000000-0005-0000-0000-000028000000}"/>
    <cellStyle name="Κανονικό 14" xfId="63" xr:uid="{00000000-0005-0000-0000-000029000000}"/>
    <cellStyle name="Κανονικό 15" xfId="72" xr:uid="{00000000-0005-0000-0000-00002A000000}"/>
    <cellStyle name="Κανονικό 16" xfId="97" xr:uid="{00000000-0005-0000-0000-00002B000000}"/>
    <cellStyle name="Κανονικό 17" xfId="51" xr:uid="{00000000-0005-0000-0000-00002C000000}"/>
    <cellStyle name="Κανονικό 18" xfId="52" xr:uid="{00000000-0005-0000-0000-00002D000000}"/>
    <cellStyle name="Κανονικό 19" xfId="66" xr:uid="{00000000-0005-0000-0000-00002E000000}"/>
    <cellStyle name="Κανονικό 2" xfId="1" xr:uid="{00000000-0005-0000-0000-00002F000000}"/>
    <cellStyle name="Κανονικό 2 10" xfId="68" xr:uid="{00000000-0005-0000-0000-000030000000}"/>
    <cellStyle name="Κανονικό 2 11" xfId="73" xr:uid="{00000000-0005-0000-0000-000031000000}"/>
    <cellStyle name="Κανονικό 2 2" xfId="83" xr:uid="{00000000-0005-0000-0000-000032000000}"/>
    <cellStyle name="Κανονικό 2 2 2" xfId="113" xr:uid="{00000000-0005-0000-0000-000033000000}"/>
    <cellStyle name="Κανονικό 2 2 2 2" xfId="116" xr:uid="{00000000-0005-0000-0000-000034000000}"/>
    <cellStyle name="Κανονικό 2 3" xfId="84" xr:uid="{00000000-0005-0000-0000-000035000000}"/>
    <cellStyle name="Κανονικό 2 4" xfId="85" xr:uid="{00000000-0005-0000-0000-000036000000}"/>
    <cellStyle name="Κανονικό 2 5" xfId="86" xr:uid="{00000000-0005-0000-0000-000037000000}"/>
    <cellStyle name="Κανονικό 2 6" xfId="88" xr:uid="{00000000-0005-0000-0000-000038000000}"/>
    <cellStyle name="Κανονικό 2 7" xfId="89" xr:uid="{00000000-0005-0000-0000-000039000000}"/>
    <cellStyle name="Κανονικό 2 9" xfId="65" xr:uid="{00000000-0005-0000-0000-00003A000000}"/>
    <cellStyle name="Κανονικό 20" xfId="69" xr:uid="{00000000-0005-0000-0000-00003B000000}"/>
    <cellStyle name="Κανονικό 21" xfId="50" xr:uid="{00000000-0005-0000-0000-00003C000000}"/>
    <cellStyle name="Κανονικό 22" xfId="75" xr:uid="{00000000-0005-0000-0000-00003D000000}"/>
    <cellStyle name="Κανονικό 23 2" xfId="117" xr:uid="{00000000-0005-0000-0000-00003E000000}"/>
    <cellStyle name="Κανονικό 24" xfId="94" xr:uid="{00000000-0005-0000-0000-00003F000000}"/>
    <cellStyle name="Κανονικό 25" xfId="95" xr:uid="{00000000-0005-0000-0000-000040000000}"/>
    <cellStyle name="Κανονικό 27" xfId="105" xr:uid="{00000000-0005-0000-0000-000041000000}"/>
    <cellStyle name="Κανονικό 28" xfId="106" xr:uid="{00000000-0005-0000-0000-000042000000}"/>
    <cellStyle name="Κανονικό 29" xfId="107" xr:uid="{00000000-0005-0000-0000-000043000000}"/>
    <cellStyle name="Κανονικό 3" xfId="2" xr:uid="{00000000-0005-0000-0000-000044000000}"/>
    <cellStyle name="Κανονικό 3 10" xfId="82" xr:uid="{00000000-0005-0000-0000-000045000000}"/>
    <cellStyle name="Κανονικό 3 11" xfId="78" xr:uid="{00000000-0005-0000-0000-000046000000}"/>
    <cellStyle name="Κανονικό 3 12" xfId="81" xr:uid="{00000000-0005-0000-0000-000047000000}"/>
    <cellStyle name="Κανονικό 3 13" xfId="90" xr:uid="{00000000-0005-0000-0000-000048000000}"/>
    <cellStyle name="Κανονικό 3 14" xfId="91" xr:uid="{00000000-0005-0000-0000-000049000000}"/>
    <cellStyle name="Κανονικό 3 15" xfId="93" xr:uid="{00000000-0005-0000-0000-00004A000000}"/>
    <cellStyle name="Κανονικό 3 16" xfId="92" xr:uid="{00000000-0005-0000-0000-00004B000000}"/>
    <cellStyle name="Κανονικό 3 17" xfId="101" xr:uid="{00000000-0005-0000-0000-00004C000000}"/>
    <cellStyle name="Κανονικό 3 18" xfId="103" xr:uid="{00000000-0005-0000-0000-00004D000000}"/>
    <cellStyle name="Κανονικό 3 19" xfId="104" xr:uid="{00000000-0005-0000-0000-00004E000000}"/>
    <cellStyle name="Κανονικό 3 2" xfId="58" xr:uid="{00000000-0005-0000-0000-00004F000000}"/>
    <cellStyle name="Κανονικό 3 20" xfId="102" xr:uid="{00000000-0005-0000-0000-000050000000}"/>
    <cellStyle name="Κανονικό 3 21" xfId="114" xr:uid="{00000000-0005-0000-0000-000051000000}"/>
    <cellStyle name="Κανονικό 3 3" xfId="60" xr:uid="{00000000-0005-0000-0000-000052000000}"/>
    <cellStyle name="Κανονικό 3 4" xfId="62" xr:uid="{00000000-0005-0000-0000-000053000000}"/>
    <cellStyle name="Κανονικό 3 5" xfId="64" xr:uid="{00000000-0005-0000-0000-000054000000}"/>
    <cellStyle name="Κανονικό 3 6" xfId="76" xr:uid="{00000000-0005-0000-0000-000055000000}"/>
    <cellStyle name="Κανονικό 3 7" xfId="77" xr:uid="{00000000-0005-0000-0000-000056000000}"/>
    <cellStyle name="Κανονικό 3 8" xfId="80" xr:uid="{00000000-0005-0000-0000-000057000000}"/>
    <cellStyle name="Κανονικό 3 9" xfId="79" xr:uid="{00000000-0005-0000-0000-000058000000}"/>
    <cellStyle name="Κανονικό 30" xfId="123" xr:uid="{00000000-0005-0000-0000-000059000000}"/>
    <cellStyle name="Κανονικό 32" xfId="121" xr:uid="{00000000-0005-0000-0000-00005A000000}"/>
    <cellStyle name="Κανονικό 33" xfId="122" xr:uid="{00000000-0005-0000-0000-00005B000000}"/>
    <cellStyle name="Κανονικό 34" xfId="59" xr:uid="{00000000-0005-0000-0000-00005C000000}"/>
    <cellStyle name="Κανονικό 35" xfId="100" xr:uid="{00000000-0005-0000-0000-00005D000000}"/>
    <cellStyle name="Κανονικό 36" xfId="87" xr:uid="{00000000-0005-0000-0000-00005E000000}"/>
    <cellStyle name="Κανονικό 37" xfId="99" xr:uid="{00000000-0005-0000-0000-00005F000000}"/>
    <cellStyle name="Κανονικό 38" xfId="53" xr:uid="{00000000-0005-0000-0000-000060000000}"/>
    <cellStyle name="Κανονικό 39" xfId="98" xr:uid="{00000000-0005-0000-0000-000061000000}"/>
    <cellStyle name="Κανονικό 4" xfId="44" xr:uid="{00000000-0005-0000-0000-000062000000}"/>
    <cellStyle name="Κανονικό 40" xfId="118" xr:uid="{00000000-0005-0000-0000-000063000000}"/>
    <cellStyle name="Κανονικό 41" xfId="124" xr:uid="{00000000-0005-0000-0000-000064000000}"/>
    <cellStyle name="Κανονικό 42" xfId="119" xr:uid="{00000000-0005-0000-0000-000065000000}"/>
    <cellStyle name="Κανονικό 43" xfId="108" xr:uid="{00000000-0005-0000-0000-000066000000}"/>
    <cellStyle name="Κανονικό 44" xfId="54" xr:uid="{00000000-0005-0000-0000-000067000000}"/>
    <cellStyle name="Κανονικό 45" xfId="55" xr:uid="{00000000-0005-0000-0000-000068000000}"/>
    <cellStyle name="Κανονικό 46" xfId="56" xr:uid="{00000000-0005-0000-0000-000069000000}"/>
    <cellStyle name="Κανονικό 47" xfId="57" xr:uid="{00000000-0005-0000-0000-00006A000000}"/>
    <cellStyle name="Κανονικό 49" xfId="109" xr:uid="{00000000-0005-0000-0000-00006B000000}"/>
    <cellStyle name="Κανονικό 5" xfId="47" xr:uid="{00000000-0005-0000-0000-00006C000000}"/>
    <cellStyle name="Κανονικό 50" xfId="120" xr:uid="{00000000-0005-0000-0000-00006D000000}"/>
    <cellStyle name="Κανονικό 51" xfId="110" xr:uid="{00000000-0005-0000-0000-00006E000000}"/>
    <cellStyle name="Κανονικό 53" xfId="125" xr:uid="{00000000-0005-0000-0000-00006F000000}"/>
    <cellStyle name="Κανονικό 55" xfId="111" xr:uid="{00000000-0005-0000-0000-000070000000}"/>
    <cellStyle name="Κανονικό 56" xfId="112" xr:uid="{00000000-0005-0000-0000-000071000000}"/>
    <cellStyle name="Κανονικό 59" xfId="126" xr:uid="{00000000-0005-0000-0000-000072000000}"/>
    <cellStyle name="Κανονικό 6" xfId="45" xr:uid="{00000000-0005-0000-0000-000073000000}"/>
    <cellStyle name="Κανονικό 60" xfId="127" xr:uid="{00000000-0005-0000-0000-000074000000}"/>
    <cellStyle name="Κανονικό 61" xfId="128" xr:uid="{00000000-0005-0000-0000-000075000000}"/>
    <cellStyle name="Κανονικό 7" xfId="48" xr:uid="{00000000-0005-0000-0000-000076000000}"/>
    <cellStyle name="Κανονικό 8" xfId="46" xr:uid="{00000000-0005-0000-0000-000077000000}"/>
    <cellStyle name="Κανονικό 9" xfId="49" xr:uid="{00000000-0005-0000-0000-000078000000}"/>
    <cellStyle name="Ουδέτερο" xfId="10" builtinId="28" customBuiltin="1"/>
    <cellStyle name="Ποσοστό 2" xfId="130" xr:uid="{5E488CAE-FE9F-4010-8E91-4C3FA57B648D}"/>
    <cellStyle name="Προειδοποιητικό κείμενο" xfId="16" builtinId="11" customBuiltin="1"/>
    <cellStyle name="Σημείωση" xfId="17" builtinId="10" customBuiltin="1"/>
    <cellStyle name="Σημείωση 2" xfId="115" xr:uid="{00000000-0005-0000-0000-00007C000000}"/>
    <cellStyle name="Συνδεδεμένο κελί" xfId="14" builtinId="24" customBuiltin="1"/>
    <cellStyle name="Σύνολο" xfId="19" builtinId="25" customBuiltin="1"/>
    <cellStyle name="Τίτλος" xfId="3" builtinId="15" customBuiltin="1"/>
    <cellStyle name="Υπολογισμός" xfId="13" builtinId="22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280875</xdr:colOff>
      <xdr:row>0</xdr:row>
      <xdr:rowOff>828000</xdr:rowOff>
    </xdr:to>
    <xdr:pic>
      <xdr:nvPicPr>
        <xdr:cNvPr id="2" name="1 - Εικόνα">
          <a:extLst>
            <a:ext uri="{FF2B5EF4-FFF2-40B4-BE49-F238E27FC236}">
              <a16:creationId xmlns:a16="http://schemas.microsoft.com/office/drawing/2014/main" id="{24093552-5A77-4E38-B2D0-E7132218AA44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900000" cy="828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5353050</xdr:colOff>
      <xdr:row>34</xdr:row>
      <xdr:rowOff>66675</xdr:rowOff>
    </xdr:from>
    <xdr:to>
      <xdr:col>1</xdr:col>
      <xdr:colOff>6490438</xdr:colOff>
      <xdr:row>34</xdr:row>
      <xdr:rowOff>400195</xdr:rowOff>
    </xdr:to>
    <xdr:pic>
      <xdr:nvPicPr>
        <xdr:cNvPr id="3" name="3 - Εικόνα" descr="revised_LOGO_rgb_high_res copy.gif">
          <a:extLst>
            <a:ext uri="{FF2B5EF4-FFF2-40B4-BE49-F238E27FC236}">
              <a16:creationId xmlns:a16="http://schemas.microsoft.com/office/drawing/2014/main" id="{A2A7747C-B039-4B0A-B7A0-E6ADD000BFE7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972175" y="9458325"/>
          <a:ext cx="1137388" cy="3335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1AE4C-40CF-49CB-AB87-0CD129A4AE1B}">
  <dimension ref="A1:B35"/>
  <sheetViews>
    <sheetView showGridLines="0" topLeftCell="A7" zoomScale="80" zoomScaleNormal="80" workbookViewId="0">
      <selection activeCell="E9" sqref="E9"/>
    </sheetView>
  </sheetViews>
  <sheetFormatPr defaultColWidth="9.140625" defaultRowHeight="15" x14ac:dyDescent="0.25"/>
  <cols>
    <col min="1" max="1" width="9.28515625" customWidth="1"/>
    <col min="2" max="2" width="99.7109375" customWidth="1"/>
  </cols>
  <sheetData>
    <row r="1" spans="1:2" ht="66" customHeight="1" x14ac:dyDescent="0.3">
      <c r="A1" s="469" t="s">
        <v>721</v>
      </c>
      <c r="B1" s="470"/>
    </row>
    <row r="2" spans="1:2" ht="32.25" customHeight="1" x14ac:dyDescent="0.3">
      <c r="A2" s="471" t="s">
        <v>722</v>
      </c>
      <c r="B2" s="472"/>
    </row>
    <row r="3" spans="1:2" ht="23.25" customHeight="1" x14ac:dyDescent="0.3">
      <c r="A3" s="473" t="s">
        <v>723</v>
      </c>
      <c r="B3" s="474"/>
    </row>
    <row r="4" spans="1:2" ht="30" customHeight="1" x14ac:dyDescent="0.3">
      <c r="A4" s="473" t="s">
        <v>724</v>
      </c>
      <c r="B4" s="474"/>
    </row>
    <row r="5" spans="1:2" ht="27.75" customHeight="1" x14ac:dyDescent="0.25">
      <c r="A5" s="475" t="s">
        <v>725</v>
      </c>
      <c r="B5" s="476" t="s">
        <v>726</v>
      </c>
    </row>
    <row r="6" spans="1:2" ht="18.75" customHeight="1" x14ac:dyDescent="0.25">
      <c r="A6" s="475" t="s">
        <v>727</v>
      </c>
      <c r="B6" s="476" t="s">
        <v>728</v>
      </c>
    </row>
    <row r="7" spans="1:2" ht="30" x14ac:dyDescent="0.25">
      <c r="A7" s="475" t="s">
        <v>729</v>
      </c>
      <c r="B7" s="477" t="s">
        <v>730</v>
      </c>
    </row>
    <row r="8" spans="1:2" ht="27.75" customHeight="1" x14ac:dyDescent="0.25">
      <c r="A8" s="475" t="s">
        <v>731</v>
      </c>
      <c r="B8" s="477" t="s">
        <v>732</v>
      </c>
    </row>
    <row r="9" spans="1:2" ht="19.5" customHeight="1" x14ac:dyDescent="0.25">
      <c r="A9" s="475" t="s">
        <v>733</v>
      </c>
      <c r="B9" s="476" t="s">
        <v>734</v>
      </c>
    </row>
    <row r="10" spans="1:2" ht="14.25" customHeight="1" x14ac:dyDescent="0.25">
      <c r="A10" s="475" t="s">
        <v>735</v>
      </c>
      <c r="B10" s="476" t="s">
        <v>736</v>
      </c>
    </row>
    <row r="11" spans="1:2" x14ac:dyDescent="0.25">
      <c r="A11" s="475" t="s">
        <v>737</v>
      </c>
      <c r="B11" s="476" t="s">
        <v>738</v>
      </c>
    </row>
    <row r="12" spans="1:2" x14ac:dyDescent="0.25">
      <c r="A12" s="475" t="s">
        <v>739</v>
      </c>
      <c r="B12" s="476" t="s">
        <v>740</v>
      </c>
    </row>
    <row r="13" spans="1:2" x14ac:dyDescent="0.25">
      <c r="A13" s="475" t="s">
        <v>741</v>
      </c>
      <c r="B13" s="476" t="s">
        <v>742</v>
      </c>
    </row>
    <row r="14" spans="1:2" x14ac:dyDescent="0.25">
      <c r="A14" s="475" t="s">
        <v>743</v>
      </c>
      <c r="B14" s="476" t="s">
        <v>744</v>
      </c>
    </row>
    <row r="15" spans="1:2" ht="19.5" customHeight="1" x14ac:dyDescent="0.25">
      <c r="A15" s="475" t="s">
        <v>745</v>
      </c>
      <c r="B15" s="476" t="s">
        <v>746</v>
      </c>
    </row>
    <row r="16" spans="1:2" ht="19.5" customHeight="1" x14ac:dyDescent="0.25">
      <c r="A16" s="475" t="s">
        <v>747</v>
      </c>
      <c r="B16" s="476" t="s">
        <v>748</v>
      </c>
    </row>
    <row r="17" spans="1:2" ht="19.5" customHeight="1" x14ac:dyDescent="0.25">
      <c r="A17" s="475" t="s">
        <v>749</v>
      </c>
      <c r="B17" s="476" t="s">
        <v>750</v>
      </c>
    </row>
    <row r="18" spans="1:2" ht="19.5" customHeight="1" x14ac:dyDescent="0.25">
      <c r="A18" s="475" t="s">
        <v>751</v>
      </c>
      <c r="B18" s="476" t="s">
        <v>752</v>
      </c>
    </row>
    <row r="19" spans="1:2" ht="19.5" customHeight="1" x14ac:dyDescent="0.25">
      <c r="A19" s="475" t="s">
        <v>753</v>
      </c>
      <c r="B19" s="476" t="s">
        <v>754</v>
      </c>
    </row>
    <row r="20" spans="1:2" ht="19.5" customHeight="1" x14ac:dyDescent="0.25">
      <c r="A20" s="475" t="s">
        <v>755</v>
      </c>
      <c r="B20" s="476" t="s">
        <v>756</v>
      </c>
    </row>
    <row r="21" spans="1:2" ht="19.5" customHeight="1" x14ac:dyDescent="0.25">
      <c r="A21" s="475" t="s">
        <v>757</v>
      </c>
      <c r="B21" s="476" t="s">
        <v>758</v>
      </c>
    </row>
    <row r="22" spans="1:2" ht="19.5" customHeight="1" x14ac:dyDescent="0.25">
      <c r="A22" s="475" t="s">
        <v>759</v>
      </c>
      <c r="B22" s="476" t="s">
        <v>760</v>
      </c>
    </row>
    <row r="23" spans="1:2" ht="19.5" customHeight="1" x14ac:dyDescent="0.25">
      <c r="A23" s="475" t="s">
        <v>761</v>
      </c>
      <c r="B23" s="476" t="s">
        <v>762</v>
      </c>
    </row>
    <row r="24" spans="1:2" ht="19.5" customHeight="1" x14ac:dyDescent="0.25">
      <c r="A24" s="475" t="s">
        <v>763</v>
      </c>
      <c r="B24" s="476" t="s">
        <v>764</v>
      </c>
    </row>
    <row r="25" spans="1:2" ht="19.5" customHeight="1" x14ac:dyDescent="0.25">
      <c r="A25" s="475" t="s">
        <v>765</v>
      </c>
      <c r="B25" s="476" t="s">
        <v>766</v>
      </c>
    </row>
    <row r="26" spans="1:2" ht="19.5" customHeight="1" x14ac:dyDescent="0.25">
      <c r="A26" s="475" t="s">
        <v>767</v>
      </c>
      <c r="B26" s="476" t="s">
        <v>768</v>
      </c>
    </row>
    <row r="27" spans="1:2" ht="19.5" customHeight="1" x14ac:dyDescent="0.25">
      <c r="A27" s="475" t="s">
        <v>769</v>
      </c>
      <c r="B27" s="476" t="s">
        <v>770</v>
      </c>
    </row>
    <row r="28" spans="1:2" ht="19.5" customHeight="1" x14ac:dyDescent="0.25">
      <c r="A28" s="475" t="s">
        <v>771</v>
      </c>
      <c r="B28" s="476" t="s">
        <v>772</v>
      </c>
    </row>
    <row r="29" spans="1:2" ht="19.5" customHeight="1" x14ac:dyDescent="0.25">
      <c r="A29" s="475" t="s">
        <v>773</v>
      </c>
      <c r="B29" s="476" t="s">
        <v>774</v>
      </c>
    </row>
    <row r="30" spans="1:2" ht="19.5" customHeight="1" x14ac:dyDescent="0.25">
      <c r="A30" s="475" t="s">
        <v>775</v>
      </c>
      <c r="B30" s="476" t="s">
        <v>776</v>
      </c>
    </row>
    <row r="31" spans="1:2" ht="19.5" customHeight="1" x14ac:dyDescent="0.25">
      <c r="A31" s="475" t="s">
        <v>777</v>
      </c>
      <c r="B31" s="476" t="s">
        <v>778</v>
      </c>
    </row>
    <row r="32" spans="1:2" ht="19.5" customHeight="1" x14ac:dyDescent="0.25">
      <c r="A32" s="475" t="s">
        <v>779</v>
      </c>
      <c r="B32" s="476" t="s">
        <v>780</v>
      </c>
    </row>
    <row r="33" spans="1:2" ht="19.5" customHeight="1" x14ac:dyDescent="0.25">
      <c r="A33" s="475" t="s">
        <v>781</v>
      </c>
      <c r="B33" s="476" t="s">
        <v>782</v>
      </c>
    </row>
    <row r="34" spans="1:2" ht="19.5" customHeight="1" x14ac:dyDescent="0.25">
      <c r="A34" s="475" t="s">
        <v>783</v>
      </c>
      <c r="B34" s="476" t="s">
        <v>784</v>
      </c>
    </row>
    <row r="35" spans="1:2" ht="45" customHeight="1" thickBot="1" x14ac:dyDescent="0.3">
      <c r="A35" s="478"/>
      <c r="B35" s="479"/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  <pageSetUpPr fitToPage="1"/>
  </sheetPr>
  <dimension ref="A1:J66"/>
  <sheetViews>
    <sheetView workbookViewId="0">
      <selection activeCell="F59" sqref="F59"/>
    </sheetView>
  </sheetViews>
  <sheetFormatPr defaultRowHeight="15" x14ac:dyDescent="0.25"/>
  <cols>
    <col min="1" max="1" width="5.140625" style="64" customWidth="1"/>
    <col min="2" max="2" width="20.140625" bestFit="1" customWidth="1"/>
    <col min="3" max="3" width="12.7109375" customWidth="1"/>
    <col min="4" max="4" width="18.28515625" customWidth="1"/>
    <col min="5" max="5" width="11" customWidth="1"/>
    <col min="6" max="6" width="18.28515625" customWidth="1"/>
    <col min="7" max="7" width="11.5703125" customWidth="1"/>
    <col min="8" max="8" width="16.7109375" bestFit="1" customWidth="1"/>
    <col min="9" max="9" width="11.85546875" customWidth="1"/>
    <col min="10" max="10" width="18" customWidth="1"/>
  </cols>
  <sheetData>
    <row r="1" spans="1:10" s="38" customFormat="1" ht="15.75" x14ac:dyDescent="0.25">
      <c r="A1" s="409" t="s">
        <v>694</v>
      </c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A2" s="185"/>
    </row>
    <row r="3" spans="1:10" s="42" customFormat="1" ht="21" customHeight="1" x14ac:dyDescent="0.25">
      <c r="A3" s="413" t="s">
        <v>17</v>
      </c>
      <c r="B3" s="413" t="s">
        <v>30</v>
      </c>
      <c r="C3" s="422" t="s">
        <v>51</v>
      </c>
      <c r="D3" s="423"/>
      <c r="E3" s="422" t="s">
        <v>31</v>
      </c>
      <c r="F3" s="423"/>
      <c r="G3" s="422" t="s">
        <v>32</v>
      </c>
      <c r="H3" s="423"/>
      <c r="I3" s="422" t="s">
        <v>20</v>
      </c>
      <c r="J3" s="423"/>
    </row>
    <row r="4" spans="1:10" s="38" customFormat="1" ht="15.75" x14ac:dyDescent="0.25">
      <c r="A4" s="414"/>
      <c r="B4" s="414"/>
      <c r="C4" s="183" t="s">
        <v>1</v>
      </c>
      <c r="D4" s="183" t="s">
        <v>50</v>
      </c>
      <c r="E4" s="183" t="s">
        <v>1</v>
      </c>
      <c r="F4" s="187" t="s">
        <v>50</v>
      </c>
      <c r="G4" s="183" t="s">
        <v>1</v>
      </c>
      <c r="H4" s="183" t="s">
        <v>50</v>
      </c>
      <c r="I4" s="183" t="s">
        <v>1</v>
      </c>
      <c r="J4" s="183" t="s">
        <v>50</v>
      </c>
    </row>
    <row r="5" spans="1:10" x14ac:dyDescent="0.25">
      <c r="A5" s="35">
        <v>1</v>
      </c>
      <c r="B5" s="7" t="s">
        <v>34</v>
      </c>
      <c r="C5" s="6">
        <v>78917</v>
      </c>
      <c r="D5" s="22">
        <v>43109204.270000003</v>
      </c>
      <c r="E5" s="6">
        <v>54664</v>
      </c>
      <c r="F5" s="22">
        <v>39096792.93</v>
      </c>
      <c r="G5" s="6">
        <v>24253</v>
      </c>
      <c r="H5" s="22">
        <v>4012411.34</v>
      </c>
      <c r="I5" s="7">
        <v>0</v>
      </c>
      <c r="J5" s="22" t="s">
        <v>431</v>
      </c>
    </row>
    <row r="6" spans="1:10" x14ac:dyDescent="0.25">
      <c r="A6" s="35">
        <v>2</v>
      </c>
      <c r="B6" s="7" t="s">
        <v>208</v>
      </c>
      <c r="C6" s="6">
        <v>37348</v>
      </c>
      <c r="D6" s="22">
        <v>21258484.219999999</v>
      </c>
      <c r="E6" s="6">
        <v>25917</v>
      </c>
      <c r="F6" s="22">
        <v>19321185.640000001</v>
      </c>
      <c r="G6" s="6">
        <v>11431</v>
      </c>
      <c r="H6" s="22">
        <v>1937298.58</v>
      </c>
      <c r="I6" s="7">
        <v>0</v>
      </c>
      <c r="J6" s="22" t="s">
        <v>431</v>
      </c>
    </row>
    <row r="7" spans="1:10" x14ac:dyDescent="0.25">
      <c r="A7" s="35">
        <v>3</v>
      </c>
      <c r="B7" s="7" t="s">
        <v>209</v>
      </c>
      <c r="C7" s="6">
        <v>34916</v>
      </c>
      <c r="D7" s="22">
        <v>21001257.420000002</v>
      </c>
      <c r="E7" s="6">
        <v>23263</v>
      </c>
      <c r="F7" s="22">
        <v>18808432.5</v>
      </c>
      <c r="G7" s="6">
        <v>11653</v>
      </c>
      <c r="H7" s="22">
        <v>2192824.92</v>
      </c>
      <c r="I7" s="7">
        <v>0</v>
      </c>
      <c r="J7" s="22" t="s">
        <v>431</v>
      </c>
    </row>
    <row r="8" spans="1:10" x14ac:dyDescent="0.25">
      <c r="A8" s="35">
        <v>4</v>
      </c>
      <c r="B8" s="7" t="s">
        <v>210</v>
      </c>
      <c r="C8" s="6">
        <v>32272</v>
      </c>
      <c r="D8" s="22">
        <v>17356994.559999999</v>
      </c>
      <c r="E8" s="6">
        <v>21648</v>
      </c>
      <c r="F8" s="22">
        <v>15668192.35</v>
      </c>
      <c r="G8" s="6">
        <v>10624</v>
      </c>
      <c r="H8" s="22">
        <v>1688802.21</v>
      </c>
      <c r="I8" s="7">
        <v>0</v>
      </c>
      <c r="J8" s="22" t="s">
        <v>431</v>
      </c>
    </row>
    <row r="9" spans="1:10" x14ac:dyDescent="0.25">
      <c r="A9" s="35">
        <v>5</v>
      </c>
      <c r="B9" s="7" t="s">
        <v>211</v>
      </c>
      <c r="C9" s="6">
        <v>1756666</v>
      </c>
      <c r="D9" s="22">
        <v>1085499134.21</v>
      </c>
      <c r="E9" s="6">
        <v>1024714</v>
      </c>
      <c r="F9" s="22">
        <v>946705319.91999996</v>
      </c>
      <c r="G9" s="6">
        <v>731952</v>
      </c>
      <c r="H9" s="22">
        <v>138793814.28999999</v>
      </c>
      <c r="I9" s="7">
        <v>0</v>
      </c>
      <c r="J9" s="22" t="s">
        <v>431</v>
      </c>
    </row>
    <row r="10" spans="1:10" x14ac:dyDescent="0.25">
      <c r="A10" s="35">
        <v>6</v>
      </c>
      <c r="B10" s="7" t="s">
        <v>212</v>
      </c>
      <c r="C10" s="6">
        <v>131729</v>
      </c>
      <c r="D10" s="22">
        <v>73966456.219999999</v>
      </c>
      <c r="E10" s="6">
        <v>78450</v>
      </c>
      <c r="F10" s="22">
        <v>64946478.229999997</v>
      </c>
      <c r="G10" s="6">
        <v>53279</v>
      </c>
      <c r="H10" s="22">
        <v>9019977.9900000002</v>
      </c>
      <c r="I10" s="7">
        <v>0</v>
      </c>
      <c r="J10" s="22" t="s">
        <v>431</v>
      </c>
    </row>
    <row r="11" spans="1:10" x14ac:dyDescent="0.25">
      <c r="A11" s="35">
        <v>7</v>
      </c>
      <c r="B11" s="7" t="s">
        <v>213</v>
      </c>
      <c r="C11" s="6">
        <v>43850</v>
      </c>
      <c r="D11" s="22">
        <v>25015569.48</v>
      </c>
      <c r="E11" s="6">
        <v>28519</v>
      </c>
      <c r="F11" s="22">
        <v>22191003.469999999</v>
      </c>
      <c r="G11" s="6">
        <v>15331</v>
      </c>
      <c r="H11" s="22">
        <v>2824566.01</v>
      </c>
      <c r="I11" s="7">
        <v>0</v>
      </c>
      <c r="J11" s="22" t="s">
        <v>431</v>
      </c>
    </row>
    <row r="12" spans="1:10" x14ac:dyDescent="0.25">
      <c r="A12" s="35">
        <v>8</v>
      </c>
      <c r="B12" s="7" t="s">
        <v>214</v>
      </c>
      <c r="C12" s="6">
        <v>12730</v>
      </c>
      <c r="D12" s="22">
        <v>6634624.6200000001</v>
      </c>
      <c r="E12" s="6">
        <v>9162</v>
      </c>
      <c r="F12" s="22">
        <v>6064855.5599999996</v>
      </c>
      <c r="G12" s="6">
        <v>3568</v>
      </c>
      <c r="H12" s="22">
        <v>569769.06000000006</v>
      </c>
      <c r="I12" s="7">
        <v>0</v>
      </c>
      <c r="J12" s="22" t="s">
        <v>431</v>
      </c>
    </row>
    <row r="13" spans="1:10" x14ac:dyDescent="0.25">
      <c r="A13" s="35">
        <v>9</v>
      </c>
      <c r="B13" s="7" t="s">
        <v>215</v>
      </c>
      <c r="C13" s="6">
        <v>41361</v>
      </c>
      <c r="D13" s="22">
        <v>21428891.52</v>
      </c>
      <c r="E13" s="6">
        <v>26917</v>
      </c>
      <c r="F13" s="22">
        <v>19169023.149999999</v>
      </c>
      <c r="G13" s="6">
        <v>14444</v>
      </c>
      <c r="H13" s="22">
        <v>2259868.37</v>
      </c>
      <c r="I13" s="7">
        <v>0</v>
      </c>
      <c r="J13" s="22" t="s">
        <v>431</v>
      </c>
    </row>
    <row r="14" spans="1:10" x14ac:dyDescent="0.25">
      <c r="A14" s="35">
        <v>10</v>
      </c>
      <c r="B14" s="7" t="s">
        <v>216</v>
      </c>
      <c r="C14" s="6">
        <v>68718</v>
      </c>
      <c r="D14" s="22">
        <v>37516803.020000003</v>
      </c>
      <c r="E14" s="6">
        <v>43358</v>
      </c>
      <c r="F14" s="22">
        <v>33126667.149999999</v>
      </c>
      <c r="G14" s="6">
        <v>25360</v>
      </c>
      <c r="H14" s="22">
        <v>4390135.87</v>
      </c>
      <c r="I14" s="7">
        <v>0</v>
      </c>
      <c r="J14" s="22" t="s">
        <v>431</v>
      </c>
    </row>
    <row r="15" spans="1:10" x14ac:dyDescent="0.25">
      <c r="A15" s="35">
        <v>11</v>
      </c>
      <c r="B15" s="7" t="s">
        <v>217</v>
      </c>
      <c r="C15" s="6">
        <v>57785</v>
      </c>
      <c r="D15" s="22">
        <v>31404725.879999999</v>
      </c>
      <c r="E15" s="6">
        <v>39789</v>
      </c>
      <c r="F15" s="22">
        <v>28498889.77</v>
      </c>
      <c r="G15" s="6">
        <v>17996</v>
      </c>
      <c r="H15" s="22">
        <v>2905836.11</v>
      </c>
      <c r="I15" s="7">
        <v>0</v>
      </c>
      <c r="J15" s="22" t="s">
        <v>431</v>
      </c>
    </row>
    <row r="16" spans="1:10" x14ac:dyDescent="0.25">
      <c r="A16" s="35">
        <v>12</v>
      </c>
      <c r="B16" s="7" t="s">
        <v>218</v>
      </c>
      <c r="C16" s="6">
        <v>87572</v>
      </c>
      <c r="D16" s="22">
        <v>50535064.799999997</v>
      </c>
      <c r="E16" s="6">
        <v>54781</v>
      </c>
      <c r="F16" s="22">
        <v>44426171.619999997</v>
      </c>
      <c r="G16" s="6">
        <v>32791</v>
      </c>
      <c r="H16" s="22">
        <v>6108893.1799999997</v>
      </c>
      <c r="I16" s="7">
        <v>0</v>
      </c>
      <c r="J16" s="22" t="s">
        <v>431</v>
      </c>
    </row>
    <row r="17" spans="1:10" x14ac:dyDescent="0.25">
      <c r="A17" s="35">
        <v>13</v>
      </c>
      <c r="B17" s="7" t="s">
        <v>219</v>
      </c>
      <c r="C17" s="6">
        <v>6702</v>
      </c>
      <c r="D17" s="22">
        <v>3469235.88</v>
      </c>
      <c r="E17" s="6">
        <v>4606</v>
      </c>
      <c r="F17" s="22">
        <v>3139594.33</v>
      </c>
      <c r="G17" s="6">
        <v>2096</v>
      </c>
      <c r="H17" s="22">
        <v>329641.55</v>
      </c>
      <c r="I17" s="7">
        <v>0</v>
      </c>
      <c r="J17" s="22" t="s">
        <v>431</v>
      </c>
    </row>
    <row r="18" spans="1:10" x14ac:dyDescent="0.25">
      <c r="A18" s="35">
        <v>14</v>
      </c>
      <c r="B18" s="7" t="s">
        <v>220</v>
      </c>
      <c r="C18" s="6">
        <v>12753</v>
      </c>
      <c r="D18" s="22">
        <v>6927568.21</v>
      </c>
      <c r="E18" s="6">
        <v>8757</v>
      </c>
      <c r="F18" s="22">
        <v>6267030.4100000001</v>
      </c>
      <c r="G18" s="6">
        <v>3996</v>
      </c>
      <c r="H18" s="22">
        <v>660537.80000000005</v>
      </c>
      <c r="I18" s="7">
        <v>0</v>
      </c>
      <c r="J18" s="22" t="s">
        <v>431</v>
      </c>
    </row>
    <row r="19" spans="1:10" x14ac:dyDescent="0.25">
      <c r="A19" s="35">
        <v>15</v>
      </c>
      <c r="B19" s="7" t="s">
        <v>221</v>
      </c>
      <c r="C19" s="6">
        <v>53055</v>
      </c>
      <c r="D19" s="22">
        <v>29156821.170000002</v>
      </c>
      <c r="E19" s="6">
        <v>36978</v>
      </c>
      <c r="F19" s="22">
        <v>26480145.949999999</v>
      </c>
      <c r="G19" s="6">
        <v>16077</v>
      </c>
      <c r="H19" s="22">
        <v>2676675.2200000002</v>
      </c>
      <c r="I19" s="7">
        <v>0</v>
      </c>
      <c r="J19" s="22" t="s">
        <v>431</v>
      </c>
    </row>
    <row r="20" spans="1:10" x14ac:dyDescent="0.25">
      <c r="A20" s="35">
        <v>16</v>
      </c>
      <c r="B20" s="7" t="s">
        <v>222</v>
      </c>
      <c r="C20" s="6">
        <v>57887</v>
      </c>
      <c r="D20" s="22">
        <v>30743877.23</v>
      </c>
      <c r="E20" s="6">
        <v>39263</v>
      </c>
      <c r="F20" s="22">
        <v>27731452</v>
      </c>
      <c r="G20" s="6">
        <v>18624</v>
      </c>
      <c r="H20" s="22">
        <v>3012425.23</v>
      </c>
      <c r="I20" s="7">
        <v>0</v>
      </c>
      <c r="J20" s="22" t="s">
        <v>431</v>
      </c>
    </row>
    <row r="21" spans="1:10" x14ac:dyDescent="0.25">
      <c r="A21" s="35">
        <v>17</v>
      </c>
      <c r="B21" s="7" t="s">
        <v>223</v>
      </c>
      <c r="C21" s="6">
        <v>113697</v>
      </c>
      <c r="D21" s="22">
        <v>63476511</v>
      </c>
      <c r="E21" s="6">
        <v>73528</v>
      </c>
      <c r="F21" s="22">
        <v>56631124.18</v>
      </c>
      <c r="G21" s="6">
        <v>40169</v>
      </c>
      <c r="H21" s="22">
        <v>6845386.8200000003</v>
      </c>
      <c r="I21" s="7">
        <v>0</v>
      </c>
      <c r="J21" s="22" t="s">
        <v>431</v>
      </c>
    </row>
    <row r="22" spans="1:10" x14ac:dyDescent="0.25">
      <c r="A22" s="35">
        <v>18</v>
      </c>
      <c r="B22" s="7" t="s">
        <v>224</v>
      </c>
      <c r="C22" s="6">
        <v>17053</v>
      </c>
      <c r="D22" s="22">
        <v>8919702.7899999991</v>
      </c>
      <c r="E22" s="6">
        <v>12125</v>
      </c>
      <c r="F22" s="22">
        <v>8120888.1200000001</v>
      </c>
      <c r="G22" s="6">
        <v>4928</v>
      </c>
      <c r="H22" s="22">
        <v>798814.67</v>
      </c>
      <c r="I22" s="7">
        <v>0</v>
      </c>
      <c r="J22" s="22" t="s">
        <v>431</v>
      </c>
    </row>
    <row r="23" spans="1:10" x14ac:dyDescent="0.25">
      <c r="A23" s="35">
        <v>19</v>
      </c>
      <c r="B23" s="7" t="s">
        <v>225</v>
      </c>
      <c r="C23" s="6">
        <v>461174</v>
      </c>
      <c r="D23" s="22">
        <v>265430239.94</v>
      </c>
      <c r="E23" s="6">
        <v>277238</v>
      </c>
      <c r="F23" s="22">
        <v>233844560.71000001</v>
      </c>
      <c r="G23" s="6">
        <v>183936</v>
      </c>
      <c r="H23" s="22">
        <v>31585679.23</v>
      </c>
      <c r="I23" s="7">
        <v>0</v>
      </c>
      <c r="J23" s="22" t="s">
        <v>431</v>
      </c>
    </row>
    <row r="24" spans="1:10" x14ac:dyDescent="0.25">
      <c r="A24" s="35">
        <v>20</v>
      </c>
      <c r="B24" s="7" t="s">
        <v>226</v>
      </c>
      <c r="C24" s="6">
        <v>73968</v>
      </c>
      <c r="D24" s="22">
        <v>40229658.25</v>
      </c>
      <c r="E24" s="6">
        <v>45048</v>
      </c>
      <c r="F24" s="22">
        <v>35636026.960000001</v>
      </c>
      <c r="G24" s="6">
        <v>28920</v>
      </c>
      <c r="H24" s="22">
        <v>4593631.29</v>
      </c>
      <c r="I24" s="7">
        <v>0</v>
      </c>
      <c r="J24" s="22" t="s">
        <v>431</v>
      </c>
    </row>
    <row r="25" spans="1:10" x14ac:dyDescent="0.25">
      <c r="A25" s="35">
        <v>21</v>
      </c>
      <c r="B25" s="7" t="s">
        <v>227</v>
      </c>
      <c r="C25" s="6">
        <v>59777</v>
      </c>
      <c r="D25" s="22">
        <v>31725739.629999999</v>
      </c>
      <c r="E25" s="6">
        <v>38223</v>
      </c>
      <c r="F25" s="22">
        <v>28216284.760000002</v>
      </c>
      <c r="G25" s="6">
        <v>21554</v>
      </c>
      <c r="H25" s="22">
        <v>3509454.87</v>
      </c>
      <c r="I25" s="7">
        <v>0</v>
      </c>
      <c r="J25" s="22" t="s">
        <v>431</v>
      </c>
    </row>
    <row r="26" spans="1:10" x14ac:dyDescent="0.25">
      <c r="A26" s="35">
        <v>22</v>
      </c>
      <c r="B26" s="7" t="s">
        <v>228</v>
      </c>
      <c r="C26" s="6">
        <v>46999</v>
      </c>
      <c r="D26" s="22">
        <v>25396729.559999999</v>
      </c>
      <c r="E26" s="6">
        <v>32900</v>
      </c>
      <c r="F26" s="22">
        <v>23156848.780000001</v>
      </c>
      <c r="G26" s="6">
        <v>14099</v>
      </c>
      <c r="H26" s="22">
        <v>2239880.7799999998</v>
      </c>
      <c r="I26" s="7">
        <v>0</v>
      </c>
      <c r="J26" s="22" t="s">
        <v>431</v>
      </c>
    </row>
    <row r="27" spans="1:10" x14ac:dyDescent="0.25">
      <c r="A27" s="35">
        <v>23</v>
      </c>
      <c r="B27" s="7" t="s">
        <v>229</v>
      </c>
      <c r="C27" s="6">
        <v>18626</v>
      </c>
      <c r="D27" s="22">
        <v>10225428.630000001</v>
      </c>
      <c r="E27" s="6">
        <v>13758</v>
      </c>
      <c r="F27" s="22">
        <v>9462643.6999999993</v>
      </c>
      <c r="G27" s="6">
        <v>4868</v>
      </c>
      <c r="H27" s="22">
        <v>762784.93</v>
      </c>
      <c r="I27" s="7">
        <v>0</v>
      </c>
      <c r="J27" s="22" t="s">
        <v>431</v>
      </c>
    </row>
    <row r="28" spans="1:10" x14ac:dyDescent="0.25">
      <c r="A28" s="35">
        <v>24</v>
      </c>
      <c r="B28" s="7" t="s">
        <v>230</v>
      </c>
      <c r="C28" s="6">
        <v>43213</v>
      </c>
      <c r="D28" s="22">
        <v>22833441.710000001</v>
      </c>
      <c r="E28" s="6">
        <v>27446</v>
      </c>
      <c r="F28" s="22">
        <v>20295273.52</v>
      </c>
      <c r="G28" s="6">
        <v>15767</v>
      </c>
      <c r="H28" s="22">
        <v>2538168.19</v>
      </c>
      <c r="I28" s="7">
        <v>0</v>
      </c>
      <c r="J28" s="22" t="s">
        <v>431</v>
      </c>
    </row>
    <row r="29" spans="1:10" x14ac:dyDescent="0.25">
      <c r="A29" s="35">
        <v>25</v>
      </c>
      <c r="B29" s="7" t="s">
        <v>231</v>
      </c>
      <c r="C29" s="6">
        <v>14717</v>
      </c>
      <c r="D29" s="22">
        <v>8330722.2400000002</v>
      </c>
      <c r="E29" s="6">
        <v>10015</v>
      </c>
      <c r="F29" s="22">
        <v>7449147.8499999996</v>
      </c>
      <c r="G29" s="6">
        <v>4702</v>
      </c>
      <c r="H29" s="22">
        <v>881574.39</v>
      </c>
      <c r="I29" s="7">
        <v>0</v>
      </c>
      <c r="J29" s="22" t="s">
        <v>431</v>
      </c>
    </row>
    <row r="30" spans="1:10" x14ac:dyDescent="0.25">
      <c r="A30" s="35">
        <v>26</v>
      </c>
      <c r="B30" s="7" t="s">
        <v>232</v>
      </c>
      <c r="C30" s="6">
        <v>27884</v>
      </c>
      <c r="D30" s="22">
        <v>14317963.619999999</v>
      </c>
      <c r="E30" s="6">
        <v>19565</v>
      </c>
      <c r="F30" s="22">
        <v>13011055.699999999</v>
      </c>
      <c r="G30" s="6">
        <v>8319</v>
      </c>
      <c r="H30" s="22">
        <v>1306907.92</v>
      </c>
      <c r="I30" s="7">
        <v>0</v>
      </c>
      <c r="J30" s="22" t="s">
        <v>431</v>
      </c>
    </row>
    <row r="31" spans="1:10" x14ac:dyDescent="0.25">
      <c r="A31" s="35">
        <v>27</v>
      </c>
      <c r="B31" s="7" t="s">
        <v>233</v>
      </c>
      <c r="C31" s="6">
        <v>63529</v>
      </c>
      <c r="D31" s="22">
        <v>42190140.630000003</v>
      </c>
      <c r="E31" s="6">
        <v>39687</v>
      </c>
      <c r="F31" s="22">
        <v>36825297.729999997</v>
      </c>
      <c r="G31" s="6">
        <v>23842</v>
      </c>
      <c r="H31" s="22">
        <v>5364842.9000000004</v>
      </c>
      <c r="I31" s="7">
        <v>0</v>
      </c>
      <c r="J31" s="22" t="s">
        <v>431</v>
      </c>
    </row>
    <row r="32" spans="1:10" x14ac:dyDescent="0.25">
      <c r="A32" s="35">
        <v>28</v>
      </c>
      <c r="B32" s="7" t="s">
        <v>234</v>
      </c>
      <c r="C32" s="6">
        <v>57155</v>
      </c>
      <c r="D32" s="22">
        <v>33327900.579999998</v>
      </c>
      <c r="E32" s="6">
        <v>38761</v>
      </c>
      <c r="F32" s="22">
        <v>30033242.289999999</v>
      </c>
      <c r="G32" s="6">
        <v>18394</v>
      </c>
      <c r="H32" s="22">
        <v>3294658.29</v>
      </c>
      <c r="I32" s="7">
        <v>0</v>
      </c>
      <c r="J32" s="22" t="s">
        <v>431</v>
      </c>
    </row>
    <row r="33" spans="1:10" x14ac:dyDescent="0.25">
      <c r="A33" s="35">
        <v>29</v>
      </c>
      <c r="B33" s="7" t="s">
        <v>235</v>
      </c>
      <c r="C33" s="6">
        <v>39657</v>
      </c>
      <c r="D33" s="22">
        <v>23373714.18</v>
      </c>
      <c r="E33" s="6">
        <v>26150</v>
      </c>
      <c r="F33" s="22">
        <v>20804171.039999999</v>
      </c>
      <c r="G33" s="6">
        <v>13507</v>
      </c>
      <c r="H33" s="22">
        <v>2569543.14</v>
      </c>
      <c r="I33" s="7">
        <v>0</v>
      </c>
      <c r="J33" s="22" t="s">
        <v>431</v>
      </c>
    </row>
    <row r="34" spans="1:10" x14ac:dyDescent="0.25">
      <c r="A34" s="35">
        <v>30</v>
      </c>
      <c r="B34" s="7" t="s">
        <v>236</v>
      </c>
      <c r="C34" s="6">
        <v>30880</v>
      </c>
      <c r="D34" s="22">
        <v>17154159.359999999</v>
      </c>
      <c r="E34" s="6">
        <v>23137</v>
      </c>
      <c r="F34" s="22">
        <v>15829052.18</v>
      </c>
      <c r="G34" s="6">
        <v>7743</v>
      </c>
      <c r="H34" s="22">
        <v>1325107.18</v>
      </c>
      <c r="I34" s="7">
        <v>0</v>
      </c>
      <c r="J34" s="22" t="s">
        <v>431</v>
      </c>
    </row>
    <row r="35" spans="1:10" x14ac:dyDescent="0.25">
      <c r="A35" s="35">
        <v>31</v>
      </c>
      <c r="B35" s="7" t="s">
        <v>237</v>
      </c>
      <c r="C35" s="6">
        <v>115745</v>
      </c>
      <c r="D35" s="22">
        <v>64091498.990000002</v>
      </c>
      <c r="E35" s="6">
        <v>75949</v>
      </c>
      <c r="F35" s="22">
        <v>57422725.880000003</v>
      </c>
      <c r="G35" s="6">
        <v>39796</v>
      </c>
      <c r="H35" s="22">
        <v>6668773.1100000003</v>
      </c>
      <c r="I35" s="7">
        <v>0</v>
      </c>
      <c r="J35" s="22" t="s">
        <v>431</v>
      </c>
    </row>
    <row r="36" spans="1:10" x14ac:dyDescent="0.25">
      <c r="A36" s="35">
        <v>32</v>
      </c>
      <c r="B36" s="7" t="s">
        <v>238</v>
      </c>
      <c r="C36" s="6">
        <v>31879</v>
      </c>
      <c r="D36" s="22">
        <v>17586228.030000001</v>
      </c>
      <c r="E36" s="6">
        <v>20981</v>
      </c>
      <c r="F36" s="22">
        <v>15811040.67</v>
      </c>
      <c r="G36" s="6">
        <v>10898</v>
      </c>
      <c r="H36" s="22">
        <v>1775187.36</v>
      </c>
      <c r="I36" s="7">
        <v>0</v>
      </c>
      <c r="J36" s="22" t="s">
        <v>431</v>
      </c>
    </row>
    <row r="37" spans="1:10" x14ac:dyDescent="0.25">
      <c r="A37" s="35">
        <v>33</v>
      </c>
      <c r="B37" s="7" t="s">
        <v>239</v>
      </c>
      <c r="C37" s="6">
        <v>39483</v>
      </c>
      <c r="D37" s="22">
        <v>21879168.66</v>
      </c>
      <c r="E37" s="6">
        <v>26469</v>
      </c>
      <c r="F37" s="22">
        <v>19654319.530000001</v>
      </c>
      <c r="G37" s="6">
        <v>13014</v>
      </c>
      <c r="H37" s="22">
        <v>2224849.13</v>
      </c>
      <c r="I37" s="7">
        <v>0</v>
      </c>
      <c r="J37" s="22" t="s">
        <v>431</v>
      </c>
    </row>
    <row r="38" spans="1:10" x14ac:dyDescent="0.25">
      <c r="A38" s="35">
        <v>34</v>
      </c>
      <c r="B38" s="7" t="s">
        <v>240</v>
      </c>
      <c r="C38" s="6">
        <v>9225</v>
      </c>
      <c r="D38" s="22">
        <v>5050947.95</v>
      </c>
      <c r="E38" s="6">
        <v>6143</v>
      </c>
      <c r="F38" s="22">
        <v>4543260.8899999997</v>
      </c>
      <c r="G38" s="6">
        <v>3082</v>
      </c>
      <c r="H38" s="22">
        <v>507687.06</v>
      </c>
      <c r="I38" s="7">
        <v>0</v>
      </c>
      <c r="J38" s="22" t="s">
        <v>431</v>
      </c>
    </row>
    <row r="39" spans="1:10" x14ac:dyDescent="0.25">
      <c r="A39" s="35">
        <v>35</v>
      </c>
      <c r="B39" s="7" t="s">
        <v>241</v>
      </c>
      <c r="C39" s="6">
        <v>85826</v>
      </c>
      <c r="D39" s="22">
        <v>49434280.140000001</v>
      </c>
      <c r="E39" s="6">
        <v>52847</v>
      </c>
      <c r="F39" s="22">
        <v>43591872.82</v>
      </c>
      <c r="G39" s="6">
        <v>32979</v>
      </c>
      <c r="H39" s="22">
        <v>5842407.3200000003</v>
      </c>
      <c r="I39" s="7">
        <v>0</v>
      </c>
      <c r="J39" s="22" t="s">
        <v>431</v>
      </c>
    </row>
    <row r="40" spans="1:10" x14ac:dyDescent="0.25">
      <c r="A40" s="35">
        <v>36</v>
      </c>
      <c r="B40" s="7" t="s">
        <v>242</v>
      </c>
      <c r="C40" s="6">
        <v>63490</v>
      </c>
      <c r="D40" s="22">
        <v>36237956.200000003</v>
      </c>
      <c r="E40" s="6">
        <v>42308</v>
      </c>
      <c r="F40" s="22">
        <v>32569581.699999999</v>
      </c>
      <c r="G40" s="6">
        <v>21182</v>
      </c>
      <c r="H40" s="22">
        <v>3668374.5</v>
      </c>
      <c r="I40" s="7">
        <v>0</v>
      </c>
      <c r="J40" s="22" t="s">
        <v>431</v>
      </c>
    </row>
    <row r="41" spans="1:10" x14ac:dyDescent="0.25">
      <c r="A41" s="35">
        <v>37</v>
      </c>
      <c r="B41" s="7" t="s">
        <v>243</v>
      </c>
      <c r="C41" s="6">
        <v>38584</v>
      </c>
      <c r="D41" s="22">
        <v>19919664.829999998</v>
      </c>
      <c r="E41" s="6">
        <v>25354</v>
      </c>
      <c r="F41" s="22">
        <v>17826560.170000002</v>
      </c>
      <c r="G41" s="6">
        <v>13230</v>
      </c>
      <c r="H41" s="22">
        <v>2093104.66</v>
      </c>
      <c r="I41" s="7">
        <v>0</v>
      </c>
      <c r="J41" s="22" t="s">
        <v>431</v>
      </c>
    </row>
    <row r="42" spans="1:10" x14ac:dyDescent="0.25">
      <c r="A42" s="35">
        <v>38</v>
      </c>
      <c r="B42" s="7" t="s">
        <v>244</v>
      </c>
      <c r="C42" s="6">
        <v>52286</v>
      </c>
      <c r="D42" s="22">
        <v>27580719.77</v>
      </c>
      <c r="E42" s="6">
        <v>37700</v>
      </c>
      <c r="F42" s="22">
        <v>25252231.690000001</v>
      </c>
      <c r="G42" s="6">
        <v>14586</v>
      </c>
      <c r="H42" s="22">
        <v>2328488.08</v>
      </c>
      <c r="I42" s="7">
        <v>0</v>
      </c>
      <c r="J42" s="22" t="s">
        <v>431</v>
      </c>
    </row>
    <row r="43" spans="1:10" x14ac:dyDescent="0.25">
      <c r="A43" s="35">
        <v>39</v>
      </c>
      <c r="B43" s="7" t="s">
        <v>245</v>
      </c>
      <c r="C43" s="6">
        <v>45826</v>
      </c>
      <c r="D43" s="22">
        <v>24395732.91</v>
      </c>
      <c r="E43" s="6">
        <v>31865</v>
      </c>
      <c r="F43" s="22">
        <v>22222165.77</v>
      </c>
      <c r="G43" s="6">
        <v>13961</v>
      </c>
      <c r="H43" s="22">
        <v>2173567.14</v>
      </c>
      <c r="I43" s="7">
        <v>0</v>
      </c>
      <c r="J43" s="22" t="s">
        <v>431</v>
      </c>
    </row>
    <row r="44" spans="1:10" x14ac:dyDescent="0.25">
      <c r="A44" s="35">
        <v>40</v>
      </c>
      <c r="B44" s="7" t="s">
        <v>246</v>
      </c>
      <c r="C44" s="6">
        <v>27650</v>
      </c>
      <c r="D44" s="22">
        <v>14944462.279999999</v>
      </c>
      <c r="E44" s="6">
        <v>18768</v>
      </c>
      <c r="F44" s="22">
        <v>13513775.9</v>
      </c>
      <c r="G44" s="6">
        <v>8882</v>
      </c>
      <c r="H44" s="22">
        <v>1430686.38</v>
      </c>
      <c r="I44" s="7">
        <v>0</v>
      </c>
      <c r="J44" s="22" t="s">
        <v>431</v>
      </c>
    </row>
    <row r="45" spans="1:10" x14ac:dyDescent="0.25">
      <c r="A45" s="35">
        <v>41</v>
      </c>
      <c r="B45" s="7" t="s">
        <v>247</v>
      </c>
      <c r="C45" s="6">
        <v>29181</v>
      </c>
      <c r="D45" s="22">
        <v>15905614.83</v>
      </c>
      <c r="E45" s="6">
        <v>18960</v>
      </c>
      <c r="F45" s="22">
        <v>14239776.800000001</v>
      </c>
      <c r="G45" s="6">
        <v>10221</v>
      </c>
      <c r="H45" s="22">
        <v>1665838.03</v>
      </c>
      <c r="I45" s="7">
        <v>0</v>
      </c>
      <c r="J45" s="22" t="s">
        <v>431</v>
      </c>
    </row>
    <row r="46" spans="1:10" x14ac:dyDescent="0.25">
      <c r="A46" s="35">
        <v>42</v>
      </c>
      <c r="B46" s="7" t="s">
        <v>248</v>
      </c>
      <c r="C46" s="6">
        <v>39894</v>
      </c>
      <c r="D46" s="22">
        <v>20988405.800000001</v>
      </c>
      <c r="E46" s="6">
        <v>29345</v>
      </c>
      <c r="F46" s="22">
        <v>19286756.219999999</v>
      </c>
      <c r="G46" s="6">
        <v>10549</v>
      </c>
      <c r="H46" s="22">
        <v>1701649.58</v>
      </c>
      <c r="I46" s="7">
        <v>0</v>
      </c>
      <c r="J46" s="22" t="s">
        <v>431</v>
      </c>
    </row>
    <row r="47" spans="1:10" x14ac:dyDescent="0.25">
      <c r="A47" s="35">
        <v>43</v>
      </c>
      <c r="B47" s="7" t="s">
        <v>249</v>
      </c>
      <c r="C47" s="6">
        <v>16104</v>
      </c>
      <c r="D47" s="22">
        <v>9194734.3200000003</v>
      </c>
      <c r="E47" s="6">
        <v>11074</v>
      </c>
      <c r="F47" s="22">
        <v>8292014.5599999996</v>
      </c>
      <c r="G47" s="6">
        <v>5030</v>
      </c>
      <c r="H47" s="22">
        <v>902719.76</v>
      </c>
      <c r="I47" s="7">
        <v>0</v>
      </c>
      <c r="J47" s="22" t="s">
        <v>431</v>
      </c>
    </row>
    <row r="48" spans="1:10" x14ac:dyDescent="0.25">
      <c r="A48" s="35">
        <v>44</v>
      </c>
      <c r="B48" s="7" t="s">
        <v>250</v>
      </c>
      <c r="C48" s="6">
        <v>71459</v>
      </c>
      <c r="D48" s="22">
        <v>37760509.409999996</v>
      </c>
      <c r="E48" s="6">
        <v>50649</v>
      </c>
      <c r="F48" s="22">
        <v>34538015.969999999</v>
      </c>
      <c r="G48" s="6">
        <v>20810</v>
      </c>
      <c r="H48" s="22">
        <v>3222493.44</v>
      </c>
      <c r="I48" s="7">
        <v>0</v>
      </c>
      <c r="J48" s="22" t="s">
        <v>431</v>
      </c>
    </row>
    <row r="49" spans="1:10" x14ac:dyDescent="0.25">
      <c r="A49" s="35">
        <v>45</v>
      </c>
      <c r="B49" s="7" t="s">
        <v>251</v>
      </c>
      <c r="C49" s="6">
        <v>58659</v>
      </c>
      <c r="D49" s="22">
        <v>31150937.140000001</v>
      </c>
      <c r="E49" s="6">
        <v>39833</v>
      </c>
      <c r="F49" s="22">
        <v>28203843.559999999</v>
      </c>
      <c r="G49" s="6">
        <v>18826</v>
      </c>
      <c r="H49" s="22">
        <v>2947093.58</v>
      </c>
      <c r="I49" s="7">
        <v>0</v>
      </c>
      <c r="J49" s="22" t="s">
        <v>431</v>
      </c>
    </row>
    <row r="50" spans="1:10" x14ac:dyDescent="0.25">
      <c r="A50" s="35">
        <v>46</v>
      </c>
      <c r="B50" s="7" t="s">
        <v>252</v>
      </c>
      <c r="C50" s="6">
        <v>65362</v>
      </c>
      <c r="D50" s="22">
        <v>36966645.68</v>
      </c>
      <c r="E50" s="6">
        <v>42647</v>
      </c>
      <c r="F50" s="22">
        <v>33155063.84</v>
      </c>
      <c r="G50" s="6">
        <v>22715</v>
      </c>
      <c r="H50" s="22">
        <v>3811581.84</v>
      </c>
      <c r="I50" s="7">
        <v>0</v>
      </c>
      <c r="J50" s="22" t="s">
        <v>431</v>
      </c>
    </row>
    <row r="51" spans="1:10" x14ac:dyDescent="0.25">
      <c r="A51" s="35">
        <v>47</v>
      </c>
      <c r="B51" s="7" t="s">
        <v>253</v>
      </c>
      <c r="C51" s="6">
        <v>18981</v>
      </c>
      <c r="D51" s="22">
        <v>10645662.140000001</v>
      </c>
      <c r="E51" s="6">
        <v>12635</v>
      </c>
      <c r="F51" s="22">
        <v>9487550.75</v>
      </c>
      <c r="G51" s="6">
        <v>6346</v>
      </c>
      <c r="H51" s="22">
        <v>1158111.3899999999</v>
      </c>
      <c r="I51" s="7">
        <v>0</v>
      </c>
      <c r="J51" s="22" t="s">
        <v>431</v>
      </c>
    </row>
    <row r="52" spans="1:10" x14ac:dyDescent="0.25">
      <c r="A52" s="35">
        <v>48</v>
      </c>
      <c r="B52" s="7" t="s">
        <v>254</v>
      </c>
      <c r="C52" s="6">
        <v>15155</v>
      </c>
      <c r="D52" s="22">
        <v>8449181.6199999992</v>
      </c>
      <c r="E52" s="6">
        <v>9746</v>
      </c>
      <c r="F52" s="22">
        <v>7522437.5800000001</v>
      </c>
      <c r="G52" s="6">
        <v>5409</v>
      </c>
      <c r="H52" s="22">
        <v>926744.04</v>
      </c>
      <c r="I52" s="7">
        <v>0</v>
      </c>
      <c r="J52" s="22" t="s">
        <v>431</v>
      </c>
    </row>
    <row r="53" spans="1:10" x14ac:dyDescent="0.25">
      <c r="A53" s="35">
        <v>49</v>
      </c>
      <c r="B53" s="7" t="s">
        <v>255</v>
      </c>
      <c r="C53" s="6">
        <v>35571</v>
      </c>
      <c r="D53" s="22">
        <v>18811533.539999999</v>
      </c>
      <c r="E53" s="6">
        <v>23850</v>
      </c>
      <c r="F53" s="22">
        <v>16873580.43</v>
      </c>
      <c r="G53" s="6">
        <v>11721</v>
      </c>
      <c r="H53" s="22">
        <v>1937953.11</v>
      </c>
      <c r="I53" s="7">
        <v>0</v>
      </c>
      <c r="J53" s="22" t="s">
        <v>431</v>
      </c>
    </row>
    <row r="54" spans="1:10" x14ac:dyDescent="0.25">
      <c r="A54" s="35">
        <v>50</v>
      </c>
      <c r="B54" s="7" t="s">
        <v>256</v>
      </c>
      <c r="C54" s="6">
        <v>58213</v>
      </c>
      <c r="D54" s="22">
        <v>33456801.390000001</v>
      </c>
      <c r="E54" s="6">
        <v>36198</v>
      </c>
      <c r="F54" s="22">
        <v>29726619.960000001</v>
      </c>
      <c r="G54" s="6">
        <v>22015</v>
      </c>
      <c r="H54" s="22">
        <v>3730181.43</v>
      </c>
      <c r="I54" s="7">
        <v>0</v>
      </c>
      <c r="J54" s="22" t="s">
        <v>431</v>
      </c>
    </row>
    <row r="55" spans="1:10" x14ac:dyDescent="0.25">
      <c r="A55" s="35">
        <v>51</v>
      </c>
      <c r="B55" s="7" t="s">
        <v>257</v>
      </c>
      <c r="C55" s="6">
        <v>21172</v>
      </c>
      <c r="D55" s="22">
        <v>13145021.529999999</v>
      </c>
      <c r="E55" s="6">
        <v>13822</v>
      </c>
      <c r="F55" s="22">
        <v>11547599.26</v>
      </c>
      <c r="G55" s="6">
        <v>7350</v>
      </c>
      <c r="H55" s="22">
        <v>1597422.27</v>
      </c>
      <c r="I55" s="7">
        <v>0</v>
      </c>
      <c r="J55" s="22" t="s">
        <v>431</v>
      </c>
    </row>
    <row r="56" spans="1:10" x14ac:dyDescent="0.25">
      <c r="A56" s="35">
        <v>52</v>
      </c>
      <c r="B56" s="7" t="s">
        <v>431</v>
      </c>
      <c r="C56" s="6">
        <v>115405</v>
      </c>
      <c r="D56" s="22">
        <v>28468127.350000001</v>
      </c>
      <c r="E56" s="6">
        <v>19781</v>
      </c>
      <c r="F56" s="22">
        <v>15668092.17</v>
      </c>
      <c r="G56" s="6">
        <v>95624</v>
      </c>
      <c r="H56" s="22">
        <v>12800035.18</v>
      </c>
      <c r="I56" s="7">
        <v>0</v>
      </c>
      <c r="J56" s="22" t="s">
        <v>431</v>
      </c>
    </row>
    <row r="57" spans="1:10" s="42" customFormat="1" ht="15.75" x14ac:dyDescent="0.25">
      <c r="A57" s="186"/>
      <c r="B57" s="45" t="s">
        <v>530</v>
      </c>
      <c r="C57" s="63">
        <f t="shared" ref="C57:H57" si="0">SUM(C5:C56)</f>
        <v>4637740</v>
      </c>
      <c r="D57" s="46">
        <f t="shared" si="0"/>
        <v>2658020599.3399992</v>
      </c>
      <c r="E57" s="63">
        <f t="shared" si="0"/>
        <v>2845291</v>
      </c>
      <c r="F57" s="46">
        <f t="shared" si="0"/>
        <v>2341905738.6200004</v>
      </c>
      <c r="G57" s="63">
        <f t="shared" si="0"/>
        <v>1792449</v>
      </c>
      <c r="H57" s="46">
        <f t="shared" si="0"/>
        <v>316114860.71999991</v>
      </c>
      <c r="I57" s="63">
        <f>SUM(I5:I56)</f>
        <v>0</v>
      </c>
      <c r="J57" s="340">
        <v>0</v>
      </c>
    </row>
    <row r="58" spans="1:10" x14ac:dyDescent="0.25">
      <c r="C58" s="8"/>
    </row>
    <row r="59" spans="1:10" x14ac:dyDescent="0.25">
      <c r="B59" t="s">
        <v>48</v>
      </c>
    </row>
    <row r="63" spans="1:10" x14ac:dyDescent="0.25">
      <c r="C63" s="240"/>
      <c r="D63" s="316"/>
      <c r="E63" s="240"/>
      <c r="F63" s="316"/>
      <c r="G63" s="240"/>
      <c r="H63" s="316"/>
      <c r="I63" s="240"/>
      <c r="J63" s="316"/>
    </row>
    <row r="66" spans="4:4" x14ac:dyDescent="0.25">
      <c r="D66" s="8"/>
    </row>
  </sheetData>
  <mergeCells count="7">
    <mergeCell ref="A1:J1"/>
    <mergeCell ref="E3:F3"/>
    <mergeCell ref="G3:H3"/>
    <mergeCell ref="I3:J3"/>
    <mergeCell ref="C3:D3"/>
    <mergeCell ref="A3:A4"/>
    <mergeCell ref="B3:B4"/>
  </mergeCells>
  <pageMargins left="0.70866141732283472" right="0.70866141732283472" top="0.74803149606299213" bottom="0.74803149606299213" header="0.31496062992125984" footer="0.31496062992125984"/>
  <pageSetup paperSize="9" scale="65" orientation="portrait" r:id="rId1"/>
  <headerFooter>
    <oddFooter>&amp;C&amp;P/&amp;N&amp;R&amp;D &amp;T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A1:D142"/>
  <sheetViews>
    <sheetView workbookViewId="0">
      <selection activeCell="B29" sqref="B29"/>
    </sheetView>
  </sheetViews>
  <sheetFormatPr defaultColWidth="9.140625" defaultRowHeight="15.75" x14ac:dyDescent="0.25"/>
  <cols>
    <col min="1" max="1" width="4.42578125" style="43" customWidth="1"/>
    <col min="2" max="2" width="69.28515625" style="42" customWidth="1"/>
    <col min="3" max="3" width="29.5703125" style="77" customWidth="1"/>
    <col min="4" max="16384" width="9.140625" style="42"/>
  </cols>
  <sheetData>
    <row r="1" spans="1:3" s="38" customFormat="1" x14ac:dyDescent="0.25">
      <c r="A1" s="409" t="s">
        <v>693</v>
      </c>
      <c r="B1" s="409"/>
      <c r="C1" s="409"/>
    </row>
    <row r="2" spans="1:3" x14ac:dyDescent="0.25">
      <c r="A2" s="41"/>
    </row>
    <row r="3" spans="1:3" x14ac:dyDescent="0.25">
      <c r="A3" s="60"/>
      <c r="B3" s="61" t="s">
        <v>14</v>
      </c>
      <c r="C3" s="69" t="s">
        <v>15</v>
      </c>
    </row>
    <row r="4" spans="1:3" x14ac:dyDescent="0.25">
      <c r="A4" s="58" t="s">
        <v>431</v>
      </c>
      <c r="B4" s="398" t="s">
        <v>577</v>
      </c>
      <c r="C4" s="407">
        <v>10</v>
      </c>
    </row>
    <row r="5" spans="1:3" x14ac:dyDescent="0.25">
      <c r="A5" s="59" t="s">
        <v>431</v>
      </c>
      <c r="B5" s="398" t="s">
        <v>113</v>
      </c>
      <c r="C5" s="407">
        <v>8</v>
      </c>
    </row>
    <row r="6" spans="1:3" x14ac:dyDescent="0.25">
      <c r="A6" s="58" t="s">
        <v>431</v>
      </c>
      <c r="B6" s="398" t="s">
        <v>114</v>
      </c>
      <c r="C6" s="407">
        <v>619</v>
      </c>
    </row>
    <row r="7" spans="1:3" x14ac:dyDescent="0.25">
      <c r="A7" s="58" t="s">
        <v>431</v>
      </c>
      <c r="B7" s="398" t="s">
        <v>115</v>
      </c>
      <c r="C7" s="407">
        <v>49</v>
      </c>
    </row>
    <row r="8" spans="1:3" x14ac:dyDescent="0.25">
      <c r="A8" s="59" t="s">
        <v>431</v>
      </c>
      <c r="B8" s="398" t="s">
        <v>616</v>
      </c>
      <c r="C8" s="407">
        <v>1</v>
      </c>
    </row>
    <row r="9" spans="1:3" x14ac:dyDescent="0.25">
      <c r="A9" s="7" t="s">
        <v>431</v>
      </c>
      <c r="B9" s="398" t="s">
        <v>116</v>
      </c>
      <c r="C9" s="407">
        <v>14099</v>
      </c>
    </row>
    <row r="10" spans="1:3" x14ac:dyDescent="0.25">
      <c r="A10" s="58" t="s">
        <v>431</v>
      </c>
      <c r="B10" s="398" t="s">
        <v>584</v>
      </c>
      <c r="C10" s="407">
        <v>5</v>
      </c>
    </row>
    <row r="11" spans="1:3" x14ac:dyDescent="0.25">
      <c r="A11" s="59" t="s">
        <v>47</v>
      </c>
      <c r="B11" s="398" t="s">
        <v>117</v>
      </c>
      <c r="C11" s="407">
        <v>107</v>
      </c>
    </row>
    <row r="12" spans="1:3" x14ac:dyDescent="0.25">
      <c r="A12" s="58" t="s">
        <v>431</v>
      </c>
      <c r="B12" s="398" t="s">
        <v>119</v>
      </c>
      <c r="C12" s="407">
        <v>24</v>
      </c>
    </row>
    <row r="13" spans="1:3" x14ac:dyDescent="0.25">
      <c r="A13" s="58" t="s">
        <v>431</v>
      </c>
      <c r="B13" s="398" t="s">
        <v>120</v>
      </c>
      <c r="C13" s="407">
        <v>560</v>
      </c>
    </row>
    <row r="14" spans="1:3" x14ac:dyDescent="0.25">
      <c r="A14" s="58" t="s">
        <v>431</v>
      </c>
      <c r="B14" s="398" t="s">
        <v>122</v>
      </c>
      <c r="C14" s="407">
        <v>359</v>
      </c>
    </row>
    <row r="15" spans="1:3" x14ac:dyDescent="0.25">
      <c r="A15" s="58" t="s">
        <v>431</v>
      </c>
      <c r="B15" s="398" t="s">
        <v>124</v>
      </c>
      <c r="C15" s="407">
        <v>158</v>
      </c>
    </row>
    <row r="16" spans="1:3" ht="17.25" customHeight="1" x14ac:dyDescent="0.25">
      <c r="A16" s="58" t="s">
        <v>431</v>
      </c>
      <c r="B16" s="398" t="s">
        <v>422</v>
      </c>
      <c r="C16" s="407">
        <v>6</v>
      </c>
    </row>
    <row r="17" spans="1:4" x14ac:dyDescent="0.25">
      <c r="A17" s="58" t="s">
        <v>431</v>
      </c>
      <c r="B17" s="398" t="s">
        <v>125</v>
      </c>
      <c r="C17" s="407">
        <v>140</v>
      </c>
    </row>
    <row r="18" spans="1:4" x14ac:dyDescent="0.25">
      <c r="A18" s="58" t="s">
        <v>431</v>
      </c>
      <c r="B18" s="398" t="s">
        <v>567</v>
      </c>
      <c r="C18" s="407">
        <v>5</v>
      </c>
    </row>
    <row r="19" spans="1:4" x14ac:dyDescent="0.25">
      <c r="A19" s="58" t="s">
        <v>431</v>
      </c>
      <c r="B19" s="398" t="s">
        <v>126</v>
      </c>
      <c r="C19" s="407">
        <v>24</v>
      </c>
    </row>
    <row r="20" spans="1:4" x14ac:dyDescent="0.25">
      <c r="A20" s="58" t="s">
        <v>431</v>
      </c>
      <c r="B20" s="398" t="s">
        <v>127</v>
      </c>
      <c r="C20" s="407">
        <v>3</v>
      </c>
    </row>
    <row r="21" spans="1:4" x14ac:dyDescent="0.25">
      <c r="A21" s="58" t="s">
        <v>431</v>
      </c>
      <c r="B21" s="398" t="s">
        <v>128</v>
      </c>
      <c r="C21" s="407">
        <v>14</v>
      </c>
    </row>
    <row r="22" spans="1:4" x14ac:dyDescent="0.25">
      <c r="A22" s="58" t="s">
        <v>431</v>
      </c>
      <c r="B22" s="398" t="s">
        <v>129</v>
      </c>
      <c r="C22" s="407">
        <v>8593</v>
      </c>
      <c r="D22" s="56"/>
    </row>
    <row r="23" spans="1:4" x14ac:dyDescent="0.25">
      <c r="A23" s="58" t="s">
        <v>431</v>
      </c>
      <c r="B23" s="398" t="s">
        <v>130</v>
      </c>
      <c r="C23" s="407">
        <v>67</v>
      </c>
      <c r="D23" s="56"/>
    </row>
    <row r="24" spans="1:4" x14ac:dyDescent="0.25">
      <c r="A24" s="58" t="s">
        <v>431</v>
      </c>
      <c r="B24" s="398" t="s">
        <v>131</v>
      </c>
      <c r="C24" s="407">
        <v>523</v>
      </c>
      <c r="D24" s="56"/>
    </row>
    <row r="25" spans="1:4" x14ac:dyDescent="0.25">
      <c r="A25" s="7" t="s">
        <v>431</v>
      </c>
      <c r="B25" s="398" t="s">
        <v>132</v>
      </c>
      <c r="C25" s="407">
        <v>1177</v>
      </c>
      <c r="D25" s="56"/>
    </row>
    <row r="26" spans="1:4" x14ac:dyDescent="0.25">
      <c r="A26" s="59" t="s">
        <v>431</v>
      </c>
      <c r="B26" s="398" t="s">
        <v>133</v>
      </c>
      <c r="C26" s="407">
        <v>1250</v>
      </c>
      <c r="D26" s="56"/>
    </row>
    <row r="27" spans="1:4" ht="16.5" customHeight="1" x14ac:dyDescent="0.25">
      <c r="A27" s="58" t="s">
        <v>431</v>
      </c>
      <c r="B27" s="398" t="s">
        <v>653</v>
      </c>
      <c r="C27" s="407">
        <v>2</v>
      </c>
      <c r="D27" s="56"/>
    </row>
    <row r="28" spans="1:4" x14ac:dyDescent="0.25">
      <c r="A28" s="58" t="s">
        <v>431</v>
      </c>
      <c r="B28" s="398" t="s">
        <v>134</v>
      </c>
      <c r="C28" s="407">
        <v>95</v>
      </c>
      <c r="D28" s="56"/>
    </row>
    <row r="29" spans="1:4" x14ac:dyDescent="0.25">
      <c r="A29" s="58" t="s">
        <v>431</v>
      </c>
      <c r="B29" s="398" t="s">
        <v>135</v>
      </c>
      <c r="C29" s="407">
        <v>2</v>
      </c>
      <c r="D29" s="56"/>
    </row>
    <row r="30" spans="1:4" x14ac:dyDescent="0.25">
      <c r="A30" s="58" t="s">
        <v>431</v>
      </c>
      <c r="B30" s="398" t="s">
        <v>136</v>
      </c>
      <c r="C30" s="407">
        <v>25</v>
      </c>
      <c r="D30" s="56"/>
    </row>
    <row r="31" spans="1:4" x14ac:dyDescent="0.25">
      <c r="A31" s="58" t="s">
        <v>431</v>
      </c>
      <c r="B31" s="398" t="s">
        <v>137</v>
      </c>
      <c r="C31" s="407">
        <v>1</v>
      </c>
      <c r="D31" s="56"/>
    </row>
    <row r="32" spans="1:4" x14ac:dyDescent="0.25">
      <c r="A32" s="59" t="s">
        <v>431</v>
      </c>
      <c r="B32" s="398" t="s">
        <v>138</v>
      </c>
      <c r="C32" s="407">
        <v>67</v>
      </c>
      <c r="D32" s="56"/>
    </row>
    <row r="33" spans="1:4" x14ac:dyDescent="0.25">
      <c r="A33" s="59" t="s">
        <v>431</v>
      </c>
      <c r="B33" s="398" t="s">
        <v>139</v>
      </c>
      <c r="C33" s="407">
        <v>18</v>
      </c>
      <c r="D33" s="56"/>
    </row>
    <row r="34" spans="1:4" x14ac:dyDescent="0.25">
      <c r="A34" s="58" t="s">
        <v>431</v>
      </c>
      <c r="B34" s="398" t="s">
        <v>627</v>
      </c>
      <c r="C34" s="407">
        <v>3</v>
      </c>
      <c r="D34" s="56"/>
    </row>
    <row r="35" spans="1:4" x14ac:dyDescent="0.25">
      <c r="A35" s="59"/>
      <c r="B35" s="398" t="s">
        <v>618</v>
      </c>
      <c r="C35" s="407">
        <v>3</v>
      </c>
      <c r="D35" s="56"/>
    </row>
    <row r="36" spans="1:4" x14ac:dyDescent="0.25">
      <c r="A36" s="59"/>
      <c r="B36" s="398" t="s">
        <v>140</v>
      </c>
      <c r="C36" s="407">
        <v>90</v>
      </c>
      <c r="D36" s="56"/>
    </row>
    <row r="37" spans="1:4" x14ac:dyDescent="0.25">
      <c r="A37" s="59" t="s">
        <v>46</v>
      </c>
      <c r="B37" s="398" t="s">
        <v>141</v>
      </c>
      <c r="C37" s="407">
        <v>4593811</v>
      </c>
      <c r="D37" s="56"/>
    </row>
    <row r="38" spans="1:4" x14ac:dyDescent="0.25">
      <c r="A38" s="58" t="s">
        <v>431</v>
      </c>
      <c r="B38" s="398" t="s">
        <v>142</v>
      </c>
      <c r="C38" s="407">
        <v>4</v>
      </c>
      <c r="D38" s="56"/>
    </row>
    <row r="39" spans="1:4" x14ac:dyDescent="0.25">
      <c r="A39" s="58" t="s">
        <v>431</v>
      </c>
      <c r="B39" s="398" t="s">
        <v>494</v>
      </c>
      <c r="C39" s="407">
        <v>4</v>
      </c>
      <c r="D39" s="56"/>
    </row>
    <row r="40" spans="1:4" x14ac:dyDescent="0.25">
      <c r="A40" s="58" t="s">
        <v>431</v>
      </c>
      <c r="B40" s="398" t="s">
        <v>427</v>
      </c>
      <c r="C40" s="407">
        <v>1</v>
      </c>
      <c r="D40" s="56"/>
    </row>
    <row r="41" spans="1:4" x14ac:dyDescent="0.25">
      <c r="A41" s="58" t="s">
        <v>431</v>
      </c>
      <c r="B41" s="398" t="s">
        <v>418</v>
      </c>
      <c r="C41" s="407">
        <v>2</v>
      </c>
      <c r="D41" s="56"/>
    </row>
    <row r="42" spans="1:4" x14ac:dyDescent="0.25">
      <c r="A42" s="58" t="s">
        <v>431</v>
      </c>
      <c r="B42" s="398" t="s">
        <v>16</v>
      </c>
      <c r="C42" s="407">
        <v>1115</v>
      </c>
      <c r="D42" s="56"/>
    </row>
    <row r="43" spans="1:4" x14ac:dyDescent="0.25">
      <c r="A43" s="58" t="s">
        <v>431</v>
      </c>
      <c r="B43" s="398" t="s">
        <v>143</v>
      </c>
      <c r="C43" s="407">
        <v>368</v>
      </c>
      <c r="D43" s="56"/>
    </row>
    <row r="44" spans="1:4" x14ac:dyDescent="0.25">
      <c r="A44" s="58" t="s">
        <v>431</v>
      </c>
      <c r="B44" s="398" t="s">
        <v>144</v>
      </c>
      <c r="C44" s="407">
        <v>17</v>
      </c>
      <c r="D44" s="56"/>
    </row>
    <row r="45" spans="1:4" x14ac:dyDescent="0.25">
      <c r="A45" s="58" t="s">
        <v>431</v>
      </c>
      <c r="B45" s="398" t="s">
        <v>145</v>
      </c>
      <c r="C45" s="407">
        <v>379</v>
      </c>
      <c r="D45" s="56"/>
    </row>
    <row r="46" spans="1:4" x14ac:dyDescent="0.25">
      <c r="A46" s="58" t="s">
        <v>431</v>
      </c>
      <c r="B46" s="398" t="s">
        <v>146</v>
      </c>
      <c r="C46" s="407">
        <v>20</v>
      </c>
      <c r="D46" s="56"/>
    </row>
    <row r="47" spans="1:4" x14ac:dyDescent="0.25">
      <c r="A47" s="58" t="s">
        <v>431</v>
      </c>
      <c r="B47" s="398" t="s">
        <v>147</v>
      </c>
      <c r="C47" s="407">
        <v>35</v>
      </c>
      <c r="D47" s="56"/>
    </row>
    <row r="48" spans="1:4" x14ac:dyDescent="0.25">
      <c r="A48" s="58" t="s">
        <v>431</v>
      </c>
      <c r="B48" s="398" t="s">
        <v>148</v>
      </c>
      <c r="C48" s="407">
        <v>21</v>
      </c>
      <c r="D48" s="56"/>
    </row>
    <row r="49" spans="1:4" x14ac:dyDescent="0.25">
      <c r="A49" s="58" t="s">
        <v>431</v>
      </c>
      <c r="B49" s="398" t="s">
        <v>149</v>
      </c>
      <c r="C49" s="407">
        <v>18</v>
      </c>
      <c r="D49" s="56"/>
    </row>
    <row r="50" spans="1:4" x14ac:dyDescent="0.25">
      <c r="A50" s="58" t="s">
        <v>431</v>
      </c>
      <c r="B50" s="398" t="s">
        <v>150</v>
      </c>
      <c r="C50" s="407">
        <v>63</v>
      </c>
      <c r="D50" s="56"/>
    </row>
    <row r="51" spans="1:4" x14ac:dyDescent="0.25">
      <c r="A51" s="58" t="s">
        <v>431</v>
      </c>
      <c r="B51" s="398" t="s">
        <v>646</v>
      </c>
      <c r="C51" s="407">
        <v>1</v>
      </c>
      <c r="D51" s="56"/>
    </row>
    <row r="52" spans="1:4" x14ac:dyDescent="0.25">
      <c r="A52" s="58" t="s">
        <v>431</v>
      </c>
      <c r="B52" s="398" t="s">
        <v>560</v>
      </c>
      <c r="C52" s="407">
        <v>3</v>
      </c>
      <c r="D52" s="56"/>
    </row>
    <row r="53" spans="1:4" x14ac:dyDescent="0.25">
      <c r="A53" s="58" t="s">
        <v>431</v>
      </c>
      <c r="B53" s="398" t="s">
        <v>151</v>
      </c>
      <c r="C53" s="407">
        <v>88</v>
      </c>
      <c r="D53" s="56"/>
    </row>
    <row r="54" spans="1:4" x14ac:dyDescent="0.25">
      <c r="A54" s="58" t="s">
        <v>431</v>
      </c>
      <c r="B54" s="398" t="s">
        <v>152</v>
      </c>
      <c r="C54" s="407">
        <v>19</v>
      </c>
      <c r="D54" s="56"/>
    </row>
    <row r="55" spans="1:4" x14ac:dyDescent="0.25">
      <c r="A55" s="58" t="s">
        <v>431</v>
      </c>
      <c r="B55" s="398" t="s">
        <v>153</v>
      </c>
      <c r="C55" s="407">
        <v>650</v>
      </c>
      <c r="D55" s="56"/>
    </row>
    <row r="56" spans="1:4" x14ac:dyDescent="0.25">
      <c r="A56" s="58" t="s">
        <v>431</v>
      </c>
      <c r="B56" s="398" t="s">
        <v>154</v>
      </c>
      <c r="C56" s="407">
        <v>113</v>
      </c>
      <c r="D56" s="56"/>
    </row>
    <row r="57" spans="1:4" x14ac:dyDescent="0.25">
      <c r="A57" s="58" t="s">
        <v>431</v>
      </c>
      <c r="B57" s="398" t="s">
        <v>155</v>
      </c>
      <c r="C57" s="407">
        <v>316</v>
      </c>
      <c r="D57" s="56"/>
    </row>
    <row r="58" spans="1:4" x14ac:dyDescent="0.25">
      <c r="A58" s="58" t="s">
        <v>431</v>
      </c>
      <c r="B58" s="398" t="s">
        <v>572</v>
      </c>
      <c r="C58" s="407">
        <v>13</v>
      </c>
      <c r="D58" s="56"/>
    </row>
    <row r="59" spans="1:4" x14ac:dyDescent="0.25">
      <c r="A59" s="58" t="s">
        <v>431</v>
      </c>
      <c r="B59" s="398" t="s">
        <v>561</v>
      </c>
      <c r="C59" s="407">
        <v>36</v>
      </c>
      <c r="D59" s="56"/>
    </row>
    <row r="60" spans="1:4" x14ac:dyDescent="0.25">
      <c r="A60" s="58" t="s">
        <v>431</v>
      </c>
      <c r="B60" s="398" t="s">
        <v>643</v>
      </c>
      <c r="C60" s="407">
        <v>2</v>
      </c>
      <c r="D60" s="56"/>
    </row>
    <row r="61" spans="1:4" x14ac:dyDescent="0.25">
      <c r="A61" s="58" t="s">
        <v>431</v>
      </c>
      <c r="B61" s="398" t="s">
        <v>156</v>
      </c>
      <c r="C61" s="407">
        <v>16</v>
      </c>
      <c r="D61" s="56"/>
    </row>
    <row r="62" spans="1:4" x14ac:dyDescent="0.25">
      <c r="A62" s="58" t="s">
        <v>431</v>
      </c>
      <c r="B62" s="398" t="s">
        <v>495</v>
      </c>
      <c r="C62" s="407">
        <v>14</v>
      </c>
      <c r="D62" s="56"/>
    </row>
    <row r="63" spans="1:4" x14ac:dyDescent="0.25">
      <c r="A63" s="58" t="s">
        <v>431</v>
      </c>
      <c r="B63" s="398" t="s">
        <v>157</v>
      </c>
      <c r="C63" s="407">
        <v>12</v>
      </c>
      <c r="D63" s="56"/>
    </row>
    <row r="64" spans="1:4" x14ac:dyDescent="0.25">
      <c r="A64" s="58" t="s">
        <v>431</v>
      </c>
      <c r="B64" s="398" t="s">
        <v>158</v>
      </c>
      <c r="C64" s="407">
        <v>7</v>
      </c>
      <c r="D64" s="56"/>
    </row>
    <row r="65" spans="1:4" x14ac:dyDescent="0.25">
      <c r="A65" s="58" t="s">
        <v>431</v>
      </c>
      <c r="B65" s="398" t="s">
        <v>159</v>
      </c>
      <c r="C65" s="407">
        <v>3</v>
      </c>
      <c r="D65" s="56"/>
    </row>
    <row r="66" spans="1:4" x14ac:dyDescent="0.25">
      <c r="A66" s="58" t="s">
        <v>431</v>
      </c>
      <c r="B66" s="398" t="s">
        <v>160</v>
      </c>
      <c r="C66" s="407">
        <v>17</v>
      </c>
      <c r="D66" s="56"/>
    </row>
    <row r="67" spans="1:4" x14ac:dyDescent="0.25">
      <c r="A67" s="58" t="s">
        <v>431</v>
      </c>
      <c r="B67" s="398" t="s">
        <v>161</v>
      </c>
      <c r="C67" s="407">
        <v>2056</v>
      </c>
      <c r="D67" s="56"/>
    </row>
    <row r="68" spans="1:4" x14ac:dyDescent="0.25">
      <c r="A68" s="58" t="s">
        <v>431</v>
      </c>
      <c r="B68" s="398" t="s">
        <v>162</v>
      </c>
      <c r="C68" s="407">
        <v>12</v>
      </c>
      <c r="D68" s="56"/>
    </row>
    <row r="69" spans="1:4" x14ac:dyDescent="0.25">
      <c r="A69" s="58" t="s">
        <v>431</v>
      </c>
      <c r="B69" s="398" t="s">
        <v>163</v>
      </c>
      <c r="C69" s="407">
        <v>109</v>
      </c>
      <c r="D69" s="56"/>
    </row>
    <row r="70" spans="1:4" x14ac:dyDescent="0.25">
      <c r="A70" s="58" t="s">
        <v>431</v>
      </c>
      <c r="B70" s="398" t="s">
        <v>164</v>
      </c>
      <c r="C70" s="407">
        <v>46</v>
      </c>
      <c r="D70" s="56"/>
    </row>
    <row r="71" spans="1:4" x14ac:dyDescent="0.25">
      <c r="A71" s="58" t="s">
        <v>431</v>
      </c>
      <c r="B71" s="398" t="s">
        <v>165</v>
      </c>
      <c r="C71" s="407">
        <v>4</v>
      </c>
      <c r="D71" s="56"/>
    </row>
    <row r="72" spans="1:4" x14ac:dyDescent="0.25">
      <c r="A72" s="58" t="s">
        <v>431</v>
      </c>
      <c r="B72" s="398" t="s">
        <v>166</v>
      </c>
      <c r="C72" s="407">
        <v>32</v>
      </c>
      <c r="D72" s="56"/>
    </row>
    <row r="73" spans="1:4" x14ac:dyDescent="0.25">
      <c r="A73" s="58" t="s">
        <v>431</v>
      </c>
      <c r="B73" s="398" t="s">
        <v>423</v>
      </c>
      <c r="C73" s="407">
        <v>5</v>
      </c>
      <c r="D73" s="56"/>
    </row>
    <row r="74" spans="1:4" x14ac:dyDescent="0.25">
      <c r="A74" s="58" t="s">
        <v>431</v>
      </c>
      <c r="B74" s="398" t="s">
        <v>644</v>
      </c>
      <c r="C74" s="407">
        <v>3</v>
      </c>
      <c r="D74" s="56"/>
    </row>
    <row r="75" spans="1:4" x14ac:dyDescent="0.25">
      <c r="A75" s="58" t="s">
        <v>431</v>
      </c>
      <c r="B75" s="398" t="s">
        <v>615</v>
      </c>
      <c r="C75" s="407">
        <v>2</v>
      </c>
      <c r="D75" s="56"/>
    </row>
    <row r="76" spans="1:4" x14ac:dyDescent="0.25">
      <c r="A76" s="58" t="s">
        <v>431</v>
      </c>
      <c r="B76" s="398" t="s">
        <v>167</v>
      </c>
      <c r="C76" s="407">
        <v>1</v>
      </c>
      <c r="D76" s="56"/>
    </row>
    <row r="77" spans="1:4" x14ac:dyDescent="0.25">
      <c r="A77" s="58" t="s">
        <v>431</v>
      </c>
      <c r="B77" s="398" t="s">
        <v>168</v>
      </c>
      <c r="C77" s="407">
        <v>48</v>
      </c>
      <c r="D77" s="56"/>
    </row>
    <row r="78" spans="1:4" x14ac:dyDescent="0.25">
      <c r="A78" s="58" t="s">
        <v>431</v>
      </c>
      <c r="B78" s="398" t="s">
        <v>645</v>
      </c>
      <c r="C78" s="407">
        <v>2</v>
      </c>
      <c r="D78" s="56"/>
    </row>
    <row r="79" spans="1:4" x14ac:dyDescent="0.25">
      <c r="A79" s="58" t="s">
        <v>431</v>
      </c>
      <c r="B79" s="398" t="s">
        <v>651</v>
      </c>
      <c r="C79" s="407">
        <v>1</v>
      </c>
      <c r="D79" s="56"/>
    </row>
    <row r="80" spans="1:4" x14ac:dyDescent="0.25">
      <c r="A80" s="58" t="s">
        <v>431</v>
      </c>
      <c r="B80" s="398" t="s">
        <v>640</v>
      </c>
      <c r="C80" s="407">
        <v>1</v>
      </c>
      <c r="D80" s="56"/>
    </row>
    <row r="81" spans="1:4" x14ac:dyDescent="0.25">
      <c r="A81" s="58" t="s">
        <v>431</v>
      </c>
      <c r="B81" s="398" t="s">
        <v>414</v>
      </c>
      <c r="C81" s="407">
        <v>11</v>
      </c>
      <c r="D81" s="56"/>
    </row>
    <row r="82" spans="1:4" x14ac:dyDescent="0.25">
      <c r="A82" s="58" t="s">
        <v>431</v>
      </c>
      <c r="B82" s="398" t="s">
        <v>613</v>
      </c>
      <c r="C82" s="407">
        <v>1</v>
      </c>
      <c r="D82" s="56"/>
    </row>
    <row r="83" spans="1:4" x14ac:dyDescent="0.25">
      <c r="A83" s="58" t="s">
        <v>431</v>
      </c>
      <c r="B83" s="398" t="s">
        <v>169</v>
      </c>
      <c r="C83" s="407">
        <v>500</v>
      </c>
      <c r="D83" s="56"/>
    </row>
    <row r="84" spans="1:4" x14ac:dyDescent="0.25">
      <c r="A84" s="58" t="s">
        <v>431</v>
      </c>
      <c r="B84" s="398" t="s">
        <v>171</v>
      </c>
      <c r="C84" s="407">
        <v>39</v>
      </c>
      <c r="D84" s="56"/>
    </row>
    <row r="85" spans="1:4" x14ac:dyDescent="0.25">
      <c r="A85" s="58" t="s">
        <v>431</v>
      </c>
      <c r="B85" s="398" t="s">
        <v>654</v>
      </c>
      <c r="C85" s="407">
        <v>1</v>
      </c>
      <c r="D85" s="56"/>
    </row>
    <row r="86" spans="1:4" x14ac:dyDescent="0.25">
      <c r="A86" s="58" t="s">
        <v>431</v>
      </c>
      <c r="B86" s="398" t="s">
        <v>172</v>
      </c>
      <c r="C86" s="407">
        <v>1</v>
      </c>
      <c r="D86" s="56"/>
    </row>
    <row r="87" spans="1:4" x14ac:dyDescent="0.25">
      <c r="A87" s="58" t="s">
        <v>431</v>
      </c>
      <c r="B87" s="398" t="s">
        <v>565</v>
      </c>
      <c r="C87" s="407">
        <v>1</v>
      </c>
      <c r="D87" s="56"/>
    </row>
    <row r="88" spans="1:4" x14ac:dyDescent="0.25">
      <c r="A88" s="58" t="s">
        <v>431</v>
      </c>
      <c r="B88" s="398" t="s">
        <v>416</v>
      </c>
      <c r="C88" s="407">
        <v>2</v>
      </c>
      <c r="D88" s="56"/>
    </row>
    <row r="89" spans="1:4" x14ac:dyDescent="0.25">
      <c r="A89" s="58" t="s">
        <v>431</v>
      </c>
      <c r="B89" s="398" t="s">
        <v>173</v>
      </c>
      <c r="C89" s="407">
        <v>6</v>
      </c>
      <c r="D89" s="56"/>
    </row>
    <row r="90" spans="1:4" x14ac:dyDescent="0.25">
      <c r="A90" s="58" t="s">
        <v>431</v>
      </c>
      <c r="B90" s="398" t="s">
        <v>588</v>
      </c>
      <c r="C90" s="407">
        <v>1</v>
      </c>
      <c r="D90" s="56"/>
    </row>
    <row r="91" spans="1:4" x14ac:dyDescent="0.25">
      <c r="A91" s="58" t="s">
        <v>431</v>
      </c>
      <c r="B91" s="398" t="s">
        <v>604</v>
      </c>
      <c r="C91" s="407">
        <v>2</v>
      </c>
      <c r="D91" s="56"/>
    </row>
    <row r="92" spans="1:4" x14ac:dyDescent="0.25">
      <c r="A92" s="58" t="s">
        <v>431</v>
      </c>
      <c r="B92" s="398" t="s">
        <v>174</v>
      </c>
      <c r="C92" s="407">
        <v>30</v>
      </c>
      <c r="D92" s="56"/>
    </row>
    <row r="93" spans="1:4" x14ac:dyDescent="0.25">
      <c r="A93" s="58" t="s">
        <v>431</v>
      </c>
      <c r="B93" s="398" t="s">
        <v>175</v>
      </c>
      <c r="C93" s="407">
        <v>3</v>
      </c>
      <c r="D93" s="56"/>
    </row>
    <row r="94" spans="1:4" x14ac:dyDescent="0.25">
      <c r="A94" s="58" t="s">
        <v>431</v>
      </c>
      <c r="B94" s="398" t="s">
        <v>176</v>
      </c>
      <c r="C94" s="407">
        <v>23</v>
      </c>
      <c r="D94" s="56"/>
    </row>
    <row r="95" spans="1:4" x14ac:dyDescent="0.25">
      <c r="A95" s="58" t="s">
        <v>431</v>
      </c>
      <c r="B95" s="398" t="s">
        <v>496</v>
      </c>
      <c r="C95" s="407">
        <v>7</v>
      </c>
      <c r="D95" s="56"/>
    </row>
    <row r="96" spans="1:4" x14ac:dyDescent="0.25">
      <c r="A96" s="58" t="s">
        <v>431</v>
      </c>
      <c r="B96" s="398" t="s">
        <v>177</v>
      </c>
      <c r="C96" s="407">
        <v>29</v>
      </c>
      <c r="D96" s="56"/>
    </row>
    <row r="97" spans="1:4" x14ac:dyDescent="0.25">
      <c r="A97" s="58" t="s">
        <v>431</v>
      </c>
      <c r="B97" s="398" t="s">
        <v>178</v>
      </c>
      <c r="C97" s="407">
        <v>253</v>
      </c>
      <c r="D97" s="56"/>
    </row>
    <row r="98" spans="1:4" x14ac:dyDescent="0.25">
      <c r="A98" s="58" t="s">
        <v>431</v>
      </c>
      <c r="B98" s="398" t="s">
        <v>179</v>
      </c>
      <c r="C98" s="407">
        <v>34</v>
      </c>
      <c r="D98" s="56"/>
    </row>
    <row r="99" spans="1:4" x14ac:dyDescent="0.25">
      <c r="A99" s="58" t="s">
        <v>431</v>
      </c>
      <c r="B99" s="398" t="s">
        <v>180</v>
      </c>
      <c r="C99" s="407">
        <v>6</v>
      </c>
      <c r="D99" s="56"/>
    </row>
    <row r="100" spans="1:4" x14ac:dyDescent="0.25">
      <c r="A100" s="58" t="s">
        <v>431</v>
      </c>
      <c r="B100" s="398" t="s">
        <v>181</v>
      </c>
      <c r="C100" s="407">
        <v>77</v>
      </c>
      <c r="D100" s="56"/>
    </row>
    <row r="101" spans="1:4" x14ac:dyDescent="0.25">
      <c r="A101" s="58" t="s">
        <v>431</v>
      </c>
      <c r="B101" s="398" t="s">
        <v>182</v>
      </c>
      <c r="C101" s="407">
        <v>1680</v>
      </c>
      <c r="D101" s="56"/>
    </row>
    <row r="102" spans="1:4" x14ac:dyDescent="0.25">
      <c r="A102" s="58" t="s">
        <v>431</v>
      </c>
      <c r="B102" s="398" t="s">
        <v>183</v>
      </c>
      <c r="C102" s="407">
        <v>5</v>
      </c>
      <c r="D102" s="56"/>
    </row>
    <row r="103" spans="1:4" x14ac:dyDescent="0.25">
      <c r="A103" s="58" t="s">
        <v>431</v>
      </c>
      <c r="B103" s="398" t="s">
        <v>184</v>
      </c>
      <c r="C103" s="407">
        <v>642</v>
      </c>
    </row>
    <row r="104" spans="1:4" x14ac:dyDescent="0.25">
      <c r="A104" s="58" t="s">
        <v>431</v>
      </c>
      <c r="B104" s="398" t="s">
        <v>185</v>
      </c>
      <c r="C104" s="407">
        <v>7</v>
      </c>
    </row>
    <row r="105" spans="1:4" x14ac:dyDescent="0.25">
      <c r="A105" s="58" t="s">
        <v>431</v>
      </c>
      <c r="B105" s="398" t="s">
        <v>652</v>
      </c>
      <c r="C105" s="407">
        <v>2</v>
      </c>
    </row>
    <row r="106" spans="1:4" x14ac:dyDescent="0.25">
      <c r="A106" s="58" t="s">
        <v>431</v>
      </c>
      <c r="B106" s="398" t="s">
        <v>186</v>
      </c>
      <c r="C106" s="407">
        <v>6</v>
      </c>
    </row>
    <row r="107" spans="1:4" x14ac:dyDescent="0.25">
      <c r="A107" s="58" t="s">
        <v>431</v>
      </c>
      <c r="B107" s="398" t="s">
        <v>187</v>
      </c>
      <c r="C107" s="407">
        <v>6</v>
      </c>
    </row>
    <row r="108" spans="1:4" x14ac:dyDescent="0.25">
      <c r="A108" s="58" t="s">
        <v>431</v>
      </c>
      <c r="B108" s="398" t="s">
        <v>188</v>
      </c>
      <c r="C108" s="407">
        <v>1021</v>
      </c>
    </row>
    <row r="109" spans="1:4" x14ac:dyDescent="0.25">
      <c r="A109" s="58" t="s">
        <v>431</v>
      </c>
      <c r="B109" s="398" t="s">
        <v>497</v>
      </c>
      <c r="C109" s="407">
        <v>16</v>
      </c>
    </row>
    <row r="110" spans="1:4" x14ac:dyDescent="0.25">
      <c r="A110" s="58" t="s">
        <v>431</v>
      </c>
      <c r="B110" s="398" t="s">
        <v>428</v>
      </c>
      <c r="C110" s="407">
        <v>5</v>
      </c>
    </row>
    <row r="111" spans="1:4" x14ac:dyDescent="0.25">
      <c r="A111" s="58" t="s">
        <v>431</v>
      </c>
      <c r="B111" s="398" t="s">
        <v>617</v>
      </c>
      <c r="C111" s="407">
        <v>2</v>
      </c>
    </row>
    <row r="112" spans="1:4" x14ac:dyDescent="0.25">
      <c r="A112" s="58" t="s">
        <v>431</v>
      </c>
      <c r="B112" s="398" t="s">
        <v>189</v>
      </c>
      <c r="C112" s="407">
        <v>1549</v>
      </c>
    </row>
    <row r="113" spans="1:4" x14ac:dyDescent="0.25">
      <c r="A113" s="58" t="s">
        <v>431</v>
      </c>
      <c r="B113" s="398" t="s">
        <v>190</v>
      </c>
      <c r="C113" s="407">
        <v>1346</v>
      </c>
    </row>
    <row r="114" spans="1:4" x14ac:dyDescent="0.25">
      <c r="A114" s="58" t="s">
        <v>431</v>
      </c>
      <c r="B114" s="398" t="s">
        <v>429</v>
      </c>
      <c r="C114" s="407">
        <v>4</v>
      </c>
    </row>
    <row r="115" spans="1:4" x14ac:dyDescent="0.25">
      <c r="A115" s="58" t="s">
        <v>431</v>
      </c>
      <c r="B115" s="398" t="s">
        <v>650</v>
      </c>
      <c r="C115" s="407">
        <v>1</v>
      </c>
      <c r="D115" s="38"/>
    </row>
    <row r="116" spans="1:4" x14ac:dyDescent="0.25">
      <c r="A116" s="387" t="s">
        <v>431</v>
      </c>
      <c r="B116" s="398" t="s">
        <v>191</v>
      </c>
      <c r="C116" s="407">
        <v>83</v>
      </c>
    </row>
    <row r="117" spans="1:4" x14ac:dyDescent="0.25">
      <c r="A117" s="1" t="s">
        <v>431</v>
      </c>
      <c r="B117" s="398" t="s">
        <v>192</v>
      </c>
      <c r="C117" s="407">
        <v>6</v>
      </c>
    </row>
    <row r="118" spans="1:4" x14ac:dyDescent="0.25">
      <c r="A118" s="7" t="s">
        <v>431</v>
      </c>
      <c r="B118" s="398" t="s">
        <v>573</v>
      </c>
      <c r="C118" s="407">
        <v>3</v>
      </c>
    </row>
    <row r="119" spans="1:4" x14ac:dyDescent="0.25">
      <c r="A119" s="58" t="s">
        <v>431</v>
      </c>
      <c r="B119" s="398" t="s">
        <v>193</v>
      </c>
      <c r="C119" s="407">
        <v>4</v>
      </c>
    </row>
    <row r="120" spans="1:4" x14ac:dyDescent="0.25">
      <c r="A120" s="58" t="s">
        <v>431</v>
      </c>
      <c r="B120" s="398" t="s">
        <v>194</v>
      </c>
      <c r="C120" s="407">
        <v>24</v>
      </c>
    </row>
    <row r="121" spans="1:4" x14ac:dyDescent="0.25">
      <c r="A121" s="1" t="s">
        <v>431</v>
      </c>
      <c r="B121" s="398" t="s">
        <v>424</v>
      </c>
      <c r="C121" s="407">
        <v>9</v>
      </c>
    </row>
    <row r="122" spans="1:4" x14ac:dyDescent="0.25">
      <c r="A122" s="7" t="s">
        <v>431</v>
      </c>
      <c r="B122" s="398" t="s">
        <v>195</v>
      </c>
      <c r="C122" s="407">
        <v>21</v>
      </c>
    </row>
    <row r="123" spans="1:4" x14ac:dyDescent="0.25">
      <c r="A123" s="7" t="s">
        <v>431</v>
      </c>
      <c r="B123" s="398" t="s">
        <v>196</v>
      </c>
      <c r="C123" s="407">
        <v>121</v>
      </c>
    </row>
    <row r="124" spans="1:4" x14ac:dyDescent="0.25">
      <c r="A124" s="7" t="s">
        <v>431</v>
      </c>
      <c r="B124" s="398" t="s">
        <v>197</v>
      </c>
      <c r="C124" s="407">
        <v>90</v>
      </c>
    </row>
    <row r="125" spans="1:4" x14ac:dyDescent="0.25">
      <c r="A125" s="7" t="s">
        <v>431</v>
      </c>
      <c r="B125" s="398" t="s">
        <v>198</v>
      </c>
      <c r="C125" s="407">
        <v>103</v>
      </c>
    </row>
    <row r="126" spans="1:4" x14ac:dyDescent="0.25">
      <c r="A126" s="7" t="s">
        <v>431</v>
      </c>
      <c r="B126" s="398" t="s">
        <v>568</v>
      </c>
      <c r="C126" s="407">
        <v>13</v>
      </c>
    </row>
    <row r="127" spans="1:4" x14ac:dyDescent="0.25">
      <c r="A127" s="7" t="s">
        <v>431</v>
      </c>
      <c r="B127" s="398" t="s">
        <v>199</v>
      </c>
      <c r="C127" s="407">
        <v>6</v>
      </c>
    </row>
    <row r="128" spans="1:4" x14ac:dyDescent="0.25">
      <c r="A128" s="7"/>
      <c r="B128" s="398" t="s">
        <v>200</v>
      </c>
      <c r="C128" s="407">
        <v>21</v>
      </c>
    </row>
    <row r="129" spans="1:3" x14ac:dyDescent="0.25">
      <c r="A129" s="7"/>
      <c r="B129" s="398" t="s">
        <v>634</v>
      </c>
      <c r="C129" s="407">
        <v>1</v>
      </c>
    </row>
    <row r="130" spans="1:3" x14ac:dyDescent="0.25">
      <c r="A130" s="7"/>
      <c r="B130" s="398" t="s">
        <v>201</v>
      </c>
      <c r="C130" s="407">
        <v>994</v>
      </c>
    </row>
    <row r="131" spans="1:3" x14ac:dyDescent="0.25">
      <c r="A131" s="58"/>
      <c r="B131" s="7" t="s">
        <v>202</v>
      </c>
      <c r="C131" s="407">
        <v>59</v>
      </c>
    </row>
    <row r="132" spans="1:3" x14ac:dyDescent="0.25">
      <c r="A132" s="58"/>
      <c r="B132" s="7" t="s">
        <v>203</v>
      </c>
      <c r="C132" s="407">
        <v>18</v>
      </c>
    </row>
    <row r="133" spans="1:3" x14ac:dyDescent="0.25">
      <c r="A133" s="58"/>
      <c r="B133" s="7" t="s">
        <v>578</v>
      </c>
      <c r="C133" s="407">
        <v>3</v>
      </c>
    </row>
    <row r="134" spans="1:3" x14ac:dyDescent="0.25">
      <c r="A134" s="58"/>
      <c r="B134" s="7" t="s">
        <v>204</v>
      </c>
      <c r="C134" s="17">
        <v>1095</v>
      </c>
    </row>
    <row r="135" spans="1:3" x14ac:dyDescent="0.25">
      <c r="A135" s="58"/>
      <c r="B135" s="7" t="s">
        <v>205</v>
      </c>
      <c r="C135" s="17">
        <v>67</v>
      </c>
    </row>
    <row r="136" spans="1:3" x14ac:dyDescent="0.25">
      <c r="A136" s="58"/>
      <c r="B136" s="7" t="s">
        <v>206</v>
      </c>
      <c r="C136" s="17">
        <v>62</v>
      </c>
    </row>
    <row r="137" spans="1:3" x14ac:dyDescent="0.25">
      <c r="A137" s="58"/>
      <c r="B137" s="7" t="s">
        <v>207</v>
      </c>
      <c r="C137" s="17">
        <v>21</v>
      </c>
    </row>
    <row r="138" spans="1:3" x14ac:dyDescent="0.25">
      <c r="A138" s="399"/>
      <c r="B138" s="45" t="s">
        <v>528</v>
      </c>
      <c r="C138" s="53">
        <f>SUM(C4:C137)</f>
        <v>4637740</v>
      </c>
    </row>
    <row r="141" spans="1:3" x14ac:dyDescent="0.25">
      <c r="A141" s="135" t="s">
        <v>46</v>
      </c>
      <c r="B141" s="44" t="s">
        <v>425</v>
      </c>
    </row>
    <row r="142" spans="1:3" x14ac:dyDescent="0.25">
      <c r="A142" s="135" t="s">
        <v>47</v>
      </c>
      <c r="B142" s="44" t="s">
        <v>81</v>
      </c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76" fitToHeight="2" orientation="portrait" r:id="rId1"/>
  <headerFooter>
    <oddFooter>&amp;C&amp;P/&amp;N&amp;R&amp;D &amp;T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90"/>
  <sheetViews>
    <sheetView workbookViewId="0">
      <selection activeCell="B100" sqref="B100"/>
    </sheetView>
  </sheetViews>
  <sheetFormatPr defaultColWidth="9.140625" defaultRowHeight="15" x14ac:dyDescent="0.25"/>
  <cols>
    <col min="1" max="1" width="37.5703125" customWidth="1"/>
    <col min="2" max="2" width="17.5703125" bestFit="1" customWidth="1"/>
    <col min="3" max="3" width="23.140625" bestFit="1" customWidth="1"/>
    <col min="4" max="4" width="15.85546875" customWidth="1"/>
    <col min="5" max="5" width="18.7109375" customWidth="1"/>
    <col min="6" max="6" width="17.5703125" customWidth="1"/>
  </cols>
  <sheetData>
    <row r="1" spans="1:6" s="38" customFormat="1" ht="15.75" x14ac:dyDescent="0.25">
      <c r="A1" s="409" t="s">
        <v>696</v>
      </c>
      <c r="B1" s="409"/>
      <c r="C1" s="409"/>
      <c r="D1" s="409"/>
      <c r="E1" s="409"/>
      <c r="F1" s="409"/>
    </row>
    <row r="2" spans="1:6" ht="15.75" thickBot="1" x14ac:dyDescent="0.3"/>
    <row r="3" spans="1:6" s="38" customFormat="1" ht="15.75" x14ac:dyDescent="0.25">
      <c r="A3" s="256" t="s">
        <v>35</v>
      </c>
      <c r="B3" s="257" t="s">
        <v>37</v>
      </c>
      <c r="C3" s="257" t="s">
        <v>38</v>
      </c>
      <c r="D3" s="257" t="s">
        <v>435</v>
      </c>
      <c r="E3" s="257" t="s">
        <v>39</v>
      </c>
      <c r="F3" s="258" t="s">
        <v>1</v>
      </c>
    </row>
    <row r="4" spans="1:6" x14ac:dyDescent="0.25">
      <c r="A4" s="400">
        <v>10</v>
      </c>
      <c r="B4" s="28">
        <v>4</v>
      </c>
      <c r="C4" s="28">
        <v>4</v>
      </c>
      <c r="D4" s="28">
        <v>2</v>
      </c>
      <c r="E4" s="28">
        <v>0</v>
      </c>
      <c r="F4" s="401">
        <v>2</v>
      </c>
    </row>
    <row r="5" spans="1:6" x14ac:dyDescent="0.25">
      <c r="A5" s="400">
        <v>9</v>
      </c>
      <c r="B5" s="28">
        <v>5</v>
      </c>
      <c r="C5" s="28">
        <v>2</v>
      </c>
      <c r="D5" s="28">
        <v>2</v>
      </c>
      <c r="E5" s="28">
        <v>0</v>
      </c>
      <c r="F5" s="401">
        <v>1</v>
      </c>
    </row>
    <row r="6" spans="1:6" x14ac:dyDescent="0.25">
      <c r="A6" s="400">
        <v>9</v>
      </c>
      <c r="B6" s="28">
        <v>4</v>
      </c>
      <c r="C6" s="28">
        <v>3</v>
      </c>
      <c r="D6" s="28">
        <v>2</v>
      </c>
      <c r="E6" s="28">
        <v>0</v>
      </c>
      <c r="F6" s="401">
        <v>5</v>
      </c>
    </row>
    <row r="7" spans="1:6" x14ac:dyDescent="0.25">
      <c r="A7" s="400">
        <v>9</v>
      </c>
      <c r="B7" s="28">
        <v>3</v>
      </c>
      <c r="C7" s="28">
        <v>2</v>
      </c>
      <c r="D7" s="28">
        <v>4</v>
      </c>
      <c r="E7" s="28">
        <v>0</v>
      </c>
      <c r="F7" s="401">
        <v>1</v>
      </c>
    </row>
    <row r="8" spans="1:6" x14ac:dyDescent="0.25">
      <c r="A8" s="400">
        <v>8</v>
      </c>
      <c r="B8" s="28">
        <v>6</v>
      </c>
      <c r="C8" s="28">
        <v>2</v>
      </c>
      <c r="D8" s="28">
        <v>0</v>
      </c>
      <c r="E8" s="28">
        <v>0</v>
      </c>
      <c r="F8" s="401">
        <v>1</v>
      </c>
    </row>
    <row r="9" spans="1:6" x14ac:dyDescent="0.25">
      <c r="A9" s="400">
        <v>8</v>
      </c>
      <c r="B9" s="28">
        <v>5</v>
      </c>
      <c r="C9" s="28">
        <v>1</v>
      </c>
      <c r="D9" s="28">
        <v>2</v>
      </c>
      <c r="E9" s="28">
        <v>0</v>
      </c>
      <c r="F9" s="401">
        <v>1</v>
      </c>
    </row>
    <row r="10" spans="1:6" x14ac:dyDescent="0.25">
      <c r="A10" s="400">
        <v>8</v>
      </c>
      <c r="B10" s="28">
        <v>5</v>
      </c>
      <c r="C10" s="28">
        <v>2</v>
      </c>
      <c r="D10" s="28">
        <v>1</v>
      </c>
      <c r="E10" s="28">
        <v>0</v>
      </c>
      <c r="F10" s="401">
        <v>6</v>
      </c>
    </row>
    <row r="11" spans="1:6" x14ac:dyDescent="0.25">
      <c r="A11" s="400">
        <v>8</v>
      </c>
      <c r="B11" s="28">
        <v>5</v>
      </c>
      <c r="C11" s="28">
        <v>3</v>
      </c>
      <c r="D11" s="28">
        <v>0</v>
      </c>
      <c r="E11" s="28">
        <v>0</v>
      </c>
      <c r="F11" s="401">
        <v>1</v>
      </c>
    </row>
    <row r="12" spans="1:6" x14ac:dyDescent="0.25">
      <c r="A12" s="400">
        <v>8</v>
      </c>
      <c r="B12" s="28">
        <v>4</v>
      </c>
      <c r="C12" s="28">
        <v>1</v>
      </c>
      <c r="D12" s="28">
        <v>3</v>
      </c>
      <c r="E12" s="28">
        <v>0</v>
      </c>
      <c r="F12" s="401">
        <v>2</v>
      </c>
    </row>
    <row r="13" spans="1:6" s="2" customFormat="1" x14ac:dyDescent="0.25">
      <c r="A13" s="400">
        <v>8</v>
      </c>
      <c r="B13" s="28">
        <v>4</v>
      </c>
      <c r="C13" s="28">
        <v>2</v>
      </c>
      <c r="D13" s="28">
        <v>2</v>
      </c>
      <c r="E13" s="28">
        <v>0</v>
      </c>
      <c r="F13" s="401">
        <v>82</v>
      </c>
    </row>
    <row r="14" spans="1:6" x14ac:dyDescent="0.25">
      <c r="A14" s="400">
        <v>8</v>
      </c>
      <c r="B14" s="28">
        <v>4</v>
      </c>
      <c r="C14" s="28">
        <v>3</v>
      </c>
      <c r="D14" s="28">
        <v>1</v>
      </c>
      <c r="E14" s="28">
        <v>0</v>
      </c>
      <c r="F14" s="401">
        <v>10</v>
      </c>
    </row>
    <row r="15" spans="1:6" x14ac:dyDescent="0.25">
      <c r="A15" s="400">
        <v>8</v>
      </c>
      <c r="B15" s="28">
        <v>3</v>
      </c>
      <c r="C15" s="28">
        <v>1</v>
      </c>
      <c r="D15" s="28">
        <v>4</v>
      </c>
      <c r="E15" s="28">
        <v>0</v>
      </c>
      <c r="F15" s="401">
        <v>2</v>
      </c>
    </row>
    <row r="16" spans="1:6" x14ac:dyDescent="0.25">
      <c r="A16" s="400">
        <v>8</v>
      </c>
      <c r="B16" s="28">
        <v>3</v>
      </c>
      <c r="C16" s="28">
        <v>2</v>
      </c>
      <c r="D16" s="28">
        <v>3</v>
      </c>
      <c r="E16" s="28">
        <v>0</v>
      </c>
      <c r="F16" s="401">
        <v>5</v>
      </c>
    </row>
    <row r="17" spans="1:6" x14ac:dyDescent="0.25">
      <c r="A17" s="400">
        <v>8</v>
      </c>
      <c r="B17" s="28">
        <v>3</v>
      </c>
      <c r="C17" s="28">
        <v>3</v>
      </c>
      <c r="D17" s="28">
        <v>2</v>
      </c>
      <c r="E17" s="28">
        <v>0</v>
      </c>
      <c r="F17" s="401">
        <v>16</v>
      </c>
    </row>
    <row r="18" spans="1:6" x14ac:dyDescent="0.25">
      <c r="A18" s="400">
        <v>8</v>
      </c>
      <c r="B18" s="28">
        <v>3</v>
      </c>
      <c r="C18" s="28">
        <v>4</v>
      </c>
      <c r="D18" s="28">
        <v>1</v>
      </c>
      <c r="E18" s="28">
        <v>0</v>
      </c>
      <c r="F18" s="401">
        <v>1</v>
      </c>
    </row>
    <row r="19" spans="1:6" x14ac:dyDescent="0.25">
      <c r="A19" s="400">
        <v>8</v>
      </c>
      <c r="B19" s="28">
        <v>2</v>
      </c>
      <c r="C19" s="28">
        <v>1</v>
      </c>
      <c r="D19" s="28">
        <v>5</v>
      </c>
      <c r="E19" s="28">
        <v>0</v>
      </c>
      <c r="F19" s="401">
        <v>1</v>
      </c>
    </row>
    <row r="20" spans="1:6" x14ac:dyDescent="0.25">
      <c r="A20" s="400">
        <v>8</v>
      </c>
      <c r="B20" s="28">
        <v>2</v>
      </c>
      <c r="C20" s="28">
        <v>4</v>
      </c>
      <c r="D20" s="28">
        <v>2</v>
      </c>
      <c r="E20" s="28">
        <v>0</v>
      </c>
      <c r="F20" s="401">
        <v>3</v>
      </c>
    </row>
    <row r="21" spans="1:6" x14ac:dyDescent="0.25">
      <c r="A21" s="400">
        <v>7</v>
      </c>
      <c r="B21" s="28">
        <v>5</v>
      </c>
      <c r="C21" s="28">
        <v>1</v>
      </c>
      <c r="D21" s="28">
        <v>1</v>
      </c>
      <c r="E21" s="28">
        <v>0</v>
      </c>
      <c r="F21" s="401">
        <v>3</v>
      </c>
    </row>
    <row r="22" spans="1:6" x14ac:dyDescent="0.25">
      <c r="A22" s="400">
        <v>7</v>
      </c>
      <c r="B22" s="28">
        <v>5</v>
      </c>
      <c r="C22" s="28">
        <v>2</v>
      </c>
      <c r="D22" s="28">
        <v>0</v>
      </c>
      <c r="E22" s="28">
        <v>0</v>
      </c>
      <c r="F22" s="401">
        <v>1</v>
      </c>
    </row>
    <row r="23" spans="1:6" x14ac:dyDescent="0.25">
      <c r="A23" s="400">
        <v>7</v>
      </c>
      <c r="B23" s="28">
        <v>4</v>
      </c>
      <c r="C23" s="28">
        <v>0</v>
      </c>
      <c r="D23" s="28">
        <v>3</v>
      </c>
      <c r="E23" s="28">
        <v>0</v>
      </c>
      <c r="F23" s="401">
        <v>1</v>
      </c>
    </row>
    <row r="24" spans="1:6" x14ac:dyDescent="0.25">
      <c r="A24" s="400">
        <v>7</v>
      </c>
      <c r="B24" s="28">
        <v>4</v>
      </c>
      <c r="C24" s="28">
        <v>1</v>
      </c>
      <c r="D24" s="28">
        <v>2</v>
      </c>
      <c r="E24" s="28">
        <v>0</v>
      </c>
      <c r="F24" s="401">
        <v>89</v>
      </c>
    </row>
    <row r="25" spans="1:6" x14ac:dyDescent="0.25">
      <c r="A25" s="400">
        <v>7</v>
      </c>
      <c r="B25" s="28">
        <v>4</v>
      </c>
      <c r="C25" s="28">
        <v>2</v>
      </c>
      <c r="D25" s="28">
        <v>1</v>
      </c>
      <c r="E25" s="28">
        <v>0</v>
      </c>
      <c r="F25" s="401">
        <v>104</v>
      </c>
    </row>
    <row r="26" spans="1:6" x14ac:dyDescent="0.25">
      <c r="A26" s="400">
        <v>7</v>
      </c>
      <c r="B26" s="28">
        <v>4</v>
      </c>
      <c r="C26" s="28">
        <v>3</v>
      </c>
      <c r="D26" s="28">
        <v>0</v>
      </c>
      <c r="E26" s="28">
        <v>0</v>
      </c>
      <c r="F26" s="401">
        <v>8</v>
      </c>
    </row>
    <row r="27" spans="1:6" x14ac:dyDescent="0.25">
      <c r="A27" s="400">
        <v>7</v>
      </c>
      <c r="B27" s="28">
        <v>3</v>
      </c>
      <c r="C27" s="28">
        <v>0</v>
      </c>
      <c r="D27" s="28">
        <v>4</v>
      </c>
      <c r="E27" s="28">
        <v>0</v>
      </c>
      <c r="F27" s="401">
        <v>12</v>
      </c>
    </row>
    <row r="28" spans="1:6" x14ac:dyDescent="0.25">
      <c r="A28" s="400">
        <v>7</v>
      </c>
      <c r="B28" s="28">
        <v>3</v>
      </c>
      <c r="C28" s="28">
        <v>1</v>
      </c>
      <c r="D28" s="28">
        <v>3</v>
      </c>
      <c r="E28" s="28">
        <v>0</v>
      </c>
      <c r="F28" s="401">
        <v>61</v>
      </c>
    </row>
    <row r="29" spans="1:6" x14ac:dyDescent="0.25">
      <c r="A29" s="400">
        <v>7</v>
      </c>
      <c r="B29" s="28">
        <v>3</v>
      </c>
      <c r="C29" s="28">
        <v>2</v>
      </c>
      <c r="D29" s="28">
        <v>2</v>
      </c>
      <c r="E29" s="28">
        <v>0</v>
      </c>
      <c r="F29" s="401">
        <v>384</v>
      </c>
    </row>
    <row r="30" spans="1:6" x14ac:dyDescent="0.25">
      <c r="A30" s="400">
        <v>7</v>
      </c>
      <c r="B30" s="28">
        <v>3</v>
      </c>
      <c r="C30" s="28">
        <v>3</v>
      </c>
      <c r="D30" s="28">
        <v>1</v>
      </c>
      <c r="E30" s="28">
        <v>0</v>
      </c>
      <c r="F30" s="401">
        <v>56</v>
      </c>
    </row>
    <row r="31" spans="1:6" x14ac:dyDescent="0.25">
      <c r="A31" s="400">
        <v>7</v>
      </c>
      <c r="B31" s="28">
        <v>3</v>
      </c>
      <c r="C31" s="28">
        <v>4</v>
      </c>
      <c r="D31" s="28">
        <v>0</v>
      </c>
      <c r="E31" s="28">
        <v>0</v>
      </c>
      <c r="F31" s="401">
        <v>1</v>
      </c>
    </row>
    <row r="32" spans="1:6" x14ac:dyDescent="0.25">
      <c r="A32" s="400">
        <v>7</v>
      </c>
      <c r="B32" s="28">
        <v>2</v>
      </c>
      <c r="C32" s="28">
        <v>1</v>
      </c>
      <c r="D32" s="28">
        <v>4</v>
      </c>
      <c r="E32" s="28">
        <v>0</v>
      </c>
      <c r="F32" s="401">
        <v>2</v>
      </c>
    </row>
    <row r="33" spans="1:6" x14ac:dyDescent="0.25">
      <c r="A33" s="400">
        <v>7</v>
      </c>
      <c r="B33" s="28">
        <v>2</v>
      </c>
      <c r="C33" s="28">
        <v>2</v>
      </c>
      <c r="D33" s="28">
        <v>3</v>
      </c>
      <c r="E33" s="28">
        <v>0</v>
      </c>
      <c r="F33" s="401">
        <v>2</v>
      </c>
    </row>
    <row r="34" spans="1:6" x14ac:dyDescent="0.25">
      <c r="A34" s="400">
        <v>7</v>
      </c>
      <c r="B34" s="28">
        <v>2</v>
      </c>
      <c r="C34" s="28">
        <v>3</v>
      </c>
      <c r="D34" s="28">
        <v>2</v>
      </c>
      <c r="E34" s="28">
        <v>0</v>
      </c>
      <c r="F34" s="401">
        <v>24</v>
      </c>
    </row>
    <row r="35" spans="1:6" x14ac:dyDescent="0.25">
      <c r="A35" s="400">
        <v>6</v>
      </c>
      <c r="B35" s="28">
        <v>5</v>
      </c>
      <c r="C35" s="28">
        <v>0</v>
      </c>
      <c r="D35" s="28">
        <v>1</v>
      </c>
      <c r="E35" s="28">
        <v>0</v>
      </c>
      <c r="F35" s="401">
        <v>1</v>
      </c>
    </row>
    <row r="36" spans="1:6" x14ac:dyDescent="0.25">
      <c r="A36" s="400">
        <v>6</v>
      </c>
      <c r="B36" s="28">
        <v>5</v>
      </c>
      <c r="C36" s="28">
        <v>1</v>
      </c>
      <c r="D36" s="28">
        <v>0</v>
      </c>
      <c r="E36" s="28">
        <v>0</v>
      </c>
      <c r="F36" s="401">
        <v>5</v>
      </c>
    </row>
    <row r="37" spans="1:6" x14ac:dyDescent="0.25">
      <c r="A37" s="400">
        <v>6</v>
      </c>
      <c r="B37" s="28">
        <v>4</v>
      </c>
      <c r="C37" s="28">
        <v>0</v>
      </c>
      <c r="D37" s="28">
        <v>2</v>
      </c>
      <c r="E37" s="28">
        <v>0</v>
      </c>
      <c r="F37" s="401">
        <v>33</v>
      </c>
    </row>
    <row r="38" spans="1:6" x14ac:dyDescent="0.25">
      <c r="A38" s="400">
        <v>6</v>
      </c>
      <c r="B38" s="28">
        <v>4</v>
      </c>
      <c r="C38" s="28">
        <v>1</v>
      </c>
      <c r="D38" s="28">
        <v>1</v>
      </c>
      <c r="E38" s="28">
        <v>0</v>
      </c>
      <c r="F38" s="401">
        <v>116</v>
      </c>
    </row>
    <row r="39" spans="1:6" x14ac:dyDescent="0.25">
      <c r="A39" s="400">
        <v>6</v>
      </c>
      <c r="B39" s="28">
        <v>4</v>
      </c>
      <c r="C39" s="28">
        <v>2</v>
      </c>
      <c r="D39" s="28">
        <v>0</v>
      </c>
      <c r="E39" s="28">
        <v>0</v>
      </c>
      <c r="F39" s="401">
        <v>162</v>
      </c>
    </row>
    <row r="40" spans="1:6" x14ac:dyDescent="0.25">
      <c r="A40" s="400">
        <v>6</v>
      </c>
      <c r="B40" s="28">
        <v>3</v>
      </c>
      <c r="C40" s="28">
        <v>0</v>
      </c>
      <c r="D40" s="28">
        <v>3</v>
      </c>
      <c r="E40" s="28">
        <v>0</v>
      </c>
      <c r="F40" s="401">
        <v>20</v>
      </c>
    </row>
    <row r="41" spans="1:6" x14ac:dyDescent="0.25">
      <c r="A41" s="400">
        <v>6</v>
      </c>
      <c r="B41" s="28">
        <v>3</v>
      </c>
      <c r="C41" s="28">
        <v>1</v>
      </c>
      <c r="D41" s="28">
        <v>2</v>
      </c>
      <c r="E41" s="28">
        <v>0</v>
      </c>
      <c r="F41" s="401">
        <v>521</v>
      </c>
    </row>
    <row r="42" spans="1:6" x14ac:dyDescent="0.25">
      <c r="A42" s="400">
        <v>6</v>
      </c>
      <c r="B42" s="28">
        <v>3</v>
      </c>
      <c r="C42" s="28">
        <v>2</v>
      </c>
      <c r="D42" s="28">
        <v>1</v>
      </c>
      <c r="E42" s="28">
        <v>0</v>
      </c>
      <c r="F42" s="401">
        <v>1184</v>
      </c>
    </row>
    <row r="43" spans="1:6" x14ac:dyDescent="0.25">
      <c r="A43" s="400">
        <v>6</v>
      </c>
      <c r="B43" s="28">
        <v>3</v>
      </c>
      <c r="C43" s="28">
        <v>3</v>
      </c>
      <c r="D43" s="28">
        <v>0</v>
      </c>
      <c r="E43" s="28">
        <v>0</v>
      </c>
      <c r="F43" s="401">
        <v>84</v>
      </c>
    </row>
    <row r="44" spans="1:6" x14ac:dyDescent="0.25">
      <c r="A44" s="400">
        <v>6</v>
      </c>
      <c r="B44" s="28">
        <v>2</v>
      </c>
      <c r="C44" s="28">
        <v>0</v>
      </c>
      <c r="D44" s="28">
        <v>4</v>
      </c>
      <c r="E44" s="28">
        <v>0</v>
      </c>
      <c r="F44" s="401">
        <v>56</v>
      </c>
    </row>
    <row r="45" spans="1:6" x14ac:dyDescent="0.25">
      <c r="A45" s="400">
        <v>6</v>
      </c>
      <c r="B45" s="28">
        <v>2</v>
      </c>
      <c r="C45" s="28">
        <v>1</v>
      </c>
      <c r="D45" s="28">
        <v>3</v>
      </c>
      <c r="E45" s="28">
        <v>0</v>
      </c>
      <c r="F45" s="401">
        <v>551</v>
      </c>
    </row>
    <row r="46" spans="1:6" x14ac:dyDescent="0.25">
      <c r="A46" s="400">
        <v>6</v>
      </c>
      <c r="B46" s="28">
        <v>2</v>
      </c>
      <c r="C46" s="28">
        <v>2</v>
      </c>
      <c r="D46" s="28">
        <v>2</v>
      </c>
      <c r="E46" s="28">
        <v>0</v>
      </c>
      <c r="F46" s="401">
        <v>6799</v>
      </c>
    </row>
    <row r="47" spans="1:6" x14ac:dyDescent="0.25">
      <c r="A47" s="400">
        <v>6</v>
      </c>
      <c r="B47" s="28">
        <v>2</v>
      </c>
      <c r="C47" s="28">
        <v>3</v>
      </c>
      <c r="D47" s="28">
        <v>1</v>
      </c>
      <c r="E47" s="28">
        <v>0</v>
      </c>
      <c r="F47" s="401">
        <v>66</v>
      </c>
    </row>
    <row r="48" spans="1:6" x14ac:dyDescent="0.25">
      <c r="A48" s="400">
        <v>6</v>
      </c>
      <c r="B48" s="28">
        <v>2</v>
      </c>
      <c r="C48" s="28">
        <v>4</v>
      </c>
      <c r="D48" s="28">
        <v>0</v>
      </c>
      <c r="E48" s="28">
        <v>0</v>
      </c>
      <c r="F48" s="401">
        <v>3</v>
      </c>
    </row>
    <row r="49" spans="1:6" x14ac:dyDescent="0.25">
      <c r="A49" s="400">
        <v>5</v>
      </c>
      <c r="B49" s="28">
        <v>5</v>
      </c>
      <c r="C49" s="28">
        <v>0</v>
      </c>
      <c r="D49" s="28">
        <v>0</v>
      </c>
      <c r="E49" s="28">
        <v>0</v>
      </c>
      <c r="F49" s="401">
        <v>2</v>
      </c>
    </row>
    <row r="50" spans="1:6" x14ac:dyDescent="0.25">
      <c r="A50" s="400">
        <v>5</v>
      </c>
      <c r="B50" s="28">
        <v>4</v>
      </c>
      <c r="C50" s="28">
        <v>0</v>
      </c>
      <c r="D50" s="28">
        <v>1</v>
      </c>
      <c r="E50" s="28">
        <v>0</v>
      </c>
      <c r="F50" s="401">
        <v>28</v>
      </c>
    </row>
    <row r="51" spans="1:6" x14ac:dyDescent="0.25">
      <c r="A51" s="400">
        <v>5</v>
      </c>
      <c r="B51" s="28">
        <v>4</v>
      </c>
      <c r="C51" s="28">
        <v>1</v>
      </c>
      <c r="D51" s="28">
        <v>0</v>
      </c>
      <c r="E51" s="28">
        <v>0</v>
      </c>
      <c r="F51" s="401">
        <v>186</v>
      </c>
    </row>
    <row r="52" spans="1:6" x14ac:dyDescent="0.25">
      <c r="A52" s="400">
        <v>5</v>
      </c>
      <c r="B52" s="28">
        <v>3</v>
      </c>
      <c r="C52" s="28">
        <v>0</v>
      </c>
      <c r="D52" s="28">
        <v>2</v>
      </c>
      <c r="E52" s="28">
        <v>0</v>
      </c>
      <c r="F52" s="401">
        <v>189</v>
      </c>
    </row>
    <row r="53" spans="1:6" x14ac:dyDescent="0.25">
      <c r="A53" s="400">
        <v>5</v>
      </c>
      <c r="B53" s="28">
        <v>3</v>
      </c>
      <c r="C53" s="28">
        <v>1</v>
      </c>
      <c r="D53" s="28">
        <v>1</v>
      </c>
      <c r="E53" s="28">
        <v>0</v>
      </c>
      <c r="F53" s="401">
        <v>1787</v>
      </c>
    </row>
    <row r="54" spans="1:6" x14ac:dyDescent="0.25">
      <c r="A54" s="400">
        <v>5</v>
      </c>
      <c r="B54" s="28">
        <v>3</v>
      </c>
      <c r="C54" s="28">
        <v>2</v>
      </c>
      <c r="D54" s="28">
        <v>0</v>
      </c>
      <c r="E54" s="28">
        <v>0</v>
      </c>
      <c r="F54" s="401">
        <v>2380</v>
      </c>
    </row>
    <row r="55" spans="1:6" x14ac:dyDescent="0.25">
      <c r="A55" s="400">
        <v>5</v>
      </c>
      <c r="B55" s="28">
        <v>2</v>
      </c>
      <c r="C55" s="28">
        <v>0</v>
      </c>
      <c r="D55" s="28">
        <v>3</v>
      </c>
      <c r="E55" s="28">
        <v>0</v>
      </c>
      <c r="F55" s="401">
        <v>141</v>
      </c>
    </row>
    <row r="56" spans="1:6" x14ac:dyDescent="0.25">
      <c r="A56" s="400">
        <v>5</v>
      </c>
      <c r="B56" s="28">
        <v>2</v>
      </c>
      <c r="C56" s="28">
        <v>1</v>
      </c>
      <c r="D56" s="28">
        <v>2</v>
      </c>
      <c r="E56" s="28">
        <v>0</v>
      </c>
      <c r="F56" s="401">
        <v>4032</v>
      </c>
    </row>
    <row r="57" spans="1:6" x14ac:dyDescent="0.25">
      <c r="A57" s="400">
        <v>5</v>
      </c>
      <c r="B57" s="28">
        <v>2</v>
      </c>
      <c r="C57" s="28">
        <v>2</v>
      </c>
      <c r="D57" s="28">
        <v>1</v>
      </c>
      <c r="E57" s="28">
        <v>0</v>
      </c>
      <c r="F57" s="401">
        <v>13176</v>
      </c>
    </row>
    <row r="58" spans="1:6" x14ac:dyDescent="0.25">
      <c r="A58" s="400">
        <v>5</v>
      </c>
      <c r="B58" s="28">
        <v>2</v>
      </c>
      <c r="C58" s="28">
        <v>3</v>
      </c>
      <c r="D58" s="28">
        <v>0</v>
      </c>
      <c r="E58" s="28">
        <v>0</v>
      </c>
      <c r="F58" s="401">
        <v>164</v>
      </c>
    </row>
    <row r="59" spans="1:6" x14ac:dyDescent="0.25">
      <c r="A59" s="400">
        <v>5</v>
      </c>
      <c r="B59" s="28">
        <v>1</v>
      </c>
      <c r="C59" s="28">
        <v>0</v>
      </c>
      <c r="D59" s="28">
        <v>4</v>
      </c>
      <c r="E59" s="28">
        <v>0</v>
      </c>
      <c r="F59" s="401">
        <v>13</v>
      </c>
    </row>
    <row r="60" spans="1:6" x14ac:dyDescent="0.25">
      <c r="A60" s="400">
        <v>5</v>
      </c>
      <c r="B60" s="28">
        <v>1</v>
      </c>
      <c r="C60" s="28">
        <v>1</v>
      </c>
      <c r="D60" s="28">
        <v>3</v>
      </c>
      <c r="E60" s="28">
        <v>0</v>
      </c>
      <c r="F60" s="401">
        <v>63</v>
      </c>
    </row>
    <row r="61" spans="1:6" x14ac:dyDescent="0.25">
      <c r="A61" s="400">
        <v>5</v>
      </c>
      <c r="B61" s="28">
        <v>1</v>
      </c>
      <c r="C61" s="28">
        <v>2</v>
      </c>
      <c r="D61" s="28">
        <v>2</v>
      </c>
      <c r="E61" s="28">
        <v>0</v>
      </c>
      <c r="F61" s="401">
        <v>67</v>
      </c>
    </row>
    <row r="62" spans="1:6" x14ac:dyDescent="0.25">
      <c r="A62" s="400">
        <v>5</v>
      </c>
      <c r="B62" s="28">
        <v>1</v>
      </c>
      <c r="C62" s="28">
        <v>3</v>
      </c>
      <c r="D62" s="28">
        <v>1</v>
      </c>
      <c r="E62" s="28">
        <v>0</v>
      </c>
      <c r="F62" s="401">
        <v>2</v>
      </c>
    </row>
    <row r="63" spans="1:6" x14ac:dyDescent="0.25">
      <c r="A63" s="400">
        <v>4</v>
      </c>
      <c r="B63" s="28">
        <v>4</v>
      </c>
      <c r="C63" s="28">
        <v>0</v>
      </c>
      <c r="D63" s="28">
        <v>0</v>
      </c>
      <c r="E63" s="28">
        <v>0</v>
      </c>
      <c r="F63" s="401">
        <v>99</v>
      </c>
    </row>
    <row r="64" spans="1:6" x14ac:dyDescent="0.25">
      <c r="A64" s="400">
        <v>4</v>
      </c>
      <c r="B64" s="28">
        <v>3</v>
      </c>
      <c r="C64" s="28">
        <v>0</v>
      </c>
      <c r="D64" s="28">
        <v>1</v>
      </c>
      <c r="E64" s="28">
        <v>0</v>
      </c>
      <c r="F64" s="401">
        <v>477</v>
      </c>
    </row>
    <row r="65" spans="1:6" x14ac:dyDescent="0.25">
      <c r="A65" s="400">
        <v>4</v>
      </c>
      <c r="B65" s="28">
        <v>3</v>
      </c>
      <c r="C65" s="28">
        <v>1</v>
      </c>
      <c r="D65" s="28">
        <v>0</v>
      </c>
      <c r="E65" s="28">
        <v>0</v>
      </c>
      <c r="F65" s="401">
        <v>4594</v>
      </c>
    </row>
    <row r="66" spans="1:6" x14ac:dyDescent="0.25">
      <c r="A66" s="400">
        <v>4</v>
      </c>
      <c r="B66" s="28">
        <v>2</v>
      </c>
      <c r="C66" s="28">
        <v>0</v>
      </c>
      <c r="D66" s="28">
        <v>2</v>
      </c>
      <c r="E66" s="28">
        <v>0</v>
      </c>
      <c r="F66" s="401">
        <v>2837</v>
      </c>
    </row>
    <row r="67" spans="1:6" x14ac:dyDescent="0.25">
      <c r="A67" s="400">
        <v>4</v>
      </c>
      <c r="B67" s="28">
        <v>2</v>
      </c>
      <c r="C67" s="28">
        <v>1</v>
      </c>
      <c r="D67" s="28">
        <v>1</v>
      </c>
      <c r="E67" s="28">
        <v>0</v>
      </c>
      <c r="F67" s="401">
        <v>27355</v>
      </c>
    </row>
    <row r="68" spans="1:6" x14ac:dyDescent="0.25">
      <c r="A68" s="400">
        <v>4</v>
      </c>
      <c r="B68" s="28">
        <v>2</v>
      </c>
      <c r="C68" s="28">
        <v>2</v>
      </c>
      <c r="D68" s="28">
        <v>0</v>
      </c>
      <c r="E68" s="28">
        <v>0</v>
      </c>
      <c r="F68" s="401">
        <v>46305</v>
      </c>
    </row>
    <row r="69" spans="1:6" s="37" customFormat="1" x14ac:dyDescent="0.25">
      <c r="A69" s="402">
        <v>4</v>
      </c>
      <c r="B69" s="250">
        <v>1</v>
      </c>
      <c r="C69" s="250">
        <v>0</v>
      </c>
      <c r="D69" s="250">
        <v>3</v>
      </c>
      <c r="E69" s="250">
        <v>0</v>
      </c>
      <c r="F69" s="401">
        <v>53</v>
      </c>
    </row>
    <row r="70" spans="1:6" x14ac:dyDescent="0.25">
      <c r="A70" s="400">
        <v>4</v>
      </c>
      <c r="B70" s="7">
        <v>1</v>
      </c>
      <c r="C70" s="7">
        <v>1</v>
      </c>
      <c r="D70" s="7">
        <v>2</v>
      </c>
      <c r="E70" s="7">
        <v>0</v>
      </c>
      <c r="F70" s="401">
        <v>928</v>
      </c>
    </row>
    <row r="71" spans="1:6" x14ac:dyDescent="0.25">
      <c r="A71" s="400">
        <v>4</v>
      </c>
      <c r="B71" s="7">
        <v>1</v>
      </c>
      <c r="C71" s="7">
        <v>2</v>
      </c>
      <c r="D71" s="7">
        <v>1</v>
      </c>
      <c r="E71" s="7">
        <v>0</v>
      </c>
      <c r="F71" s="401">
        <v>484</v>
      </c>
    </row>
    <row r="72" spans="1:6" x14ac:dyDescent="0.25">
      <c r="A72" s="400">
        <v>4</v>
      </c>
      <c r="B72" s="7">
        <v>1</v>
      </c>
      <c r="C72" s="7">
        <v>3</v>
      </c>
      <c r="D72" s="7">
        <v>0</v>
      </c>
      <c r="E72" s="7">
        <v>0</v>
      </c>
      <c r="F72" s="401">
        <v>8</v>
      </c>
    </row>
    <row r="73" spans="1:6" x14ac:dyDescent="0.25">
      <c r="A73" s="400">
        <v>3</v>
      </c>
      <c r="B73" s="7">
        <v>3</v>
      </c>
      <c r="C73" s="7">
        <v>0</v>
      </c>
      <c r="D73" s="7">
        <v>0</v>
      </c>
      <c r="E73" s="7">
        <v>0</v>
      </c>
      <c r="F73" s="401">
        <v>3518</v>
      </c>
    </row>
    <row r="74" spans="1:6" x14ac:dyDescent="0.25">
      <c r="A74" s="400">
        <v>3</v>
      </c>
      <c r="B74" s="7">
        <v>2</v>
      </c>
      <c r="C74" s="7">
        <v>0</v>
      </c>
      <c r="D74" s="7">
        <v>1</v>
      </c>
      <c r="E74" s="7">
        <v>0</v>
      </c>
      <c r="F74" s="401">
        <v>6512</v>
      </c>
    </row>
    <row r="75" spans="1:6" x14ac:dyDescent="0.25">
      <c r="A75" s="400">
        <v>3</v>
      </c>
      <c r="B75" s="7">
        <v>2</v>
      </c>
      <c r="C75" s="7">
        <v>1</v>
      </c>
      <c r="D75" s="7">
        <v>0</v>
      </c>
      <c r="E75" s="7">
        <v>0</v>
      </c>
      <c r="F75" s="401">
        <v>106882</v>
      </c>
    </row>
    <row r="76" spans="1:6" x14ac:dyDescent="0.25">
      <c r="A76" s="400">
        <v>3</v>
      </c>
      <c r="B76" s="7">
        <v>1</v>
      </c>
      <c r="C76" s="7">
        <v>0</v>
      </c>
      <c r="D76" s="7">
        <v>2</v>
      </c>
      <c r="E76" s="7">
        <v>0</v>
      </c>
      <c r="F76" s="401">
        <v>36011</v>
      </c>
    </row>
    <row r="77" spans="1:6" x14ac:dyDescent="0.25">
      <c r="A77" s="400">
        <v>3</v>
      </c>
      <c r="B77" s="7">
        <v>1</v>
      </c>
      <c r="C77" s="7">
        <v>1</v>
      </c>
      <c r="D77" s="7">
        <v>1</v>
      </c>
      <c r="E77" s="7">
        <v>0</v>
      </c>
      <c r="F77" s="401">
        <v>235182</v>
      </c>
    </row>
    <row r="78" spans="1:6" x14ac:dyDescent="0.25">
      <c r="A78" s="400">
        <v>3</v>
      </c>
      <c r="B78" s="7">
        <v>1</v>
      </c>
      <c r="C78" s="7">
        <v>2</v>
      </c>
      <c r="D78" s="7">
        <v>0</v>
      </c>
      <c r="E78" s="7">
        <v>0</v>
      </c>
      <c r="F78" s="401">
        <v>1642</v>
      </c>
    </row>
    <row r="79" spans="1:6" x14ac:dyDescent="0.25">
      <c r="A79" s="400">
        <v>3</v>
      </c>
      <c r="B79" s="7">
        <v>0</v>
      </c>
      <c r="C79" s="7">
        <v>0</v>
      </c>
      <c r="D79" s="7">
        <v>3</v>
      </c>
      <c r="E79" s="7">
        <v>0</v>
      </c>
      <c r="F79" s="401">
        <v>1</v>
      </c>
    </row>
    <row r="80" spans="1:6" x14ac:dyDescent="0.25">
      <c r="A80" s="400">
        <v>3</v>
      </c>
      <c r="B80" s="7">
        <v>0</v>
      </c>
      <c r="C80" s="7">
        <v>1</v>
      </c>
      <c r="D80" s="7">
        <v>2</v>
      </c>
      <c r="E80" s="7">
        <v>0</v>
      </c>
      <c r="F80" s="401">
        <v>1</v>
      </c>
    </row>
    <row r="81" spans="1:6" x14ac:dyDescent="0.25">
      <c r="A81" s="400">
        <v>2</v>
      </c>
      <c r="B81" s="7">
        <v>2</v>
      </c>
      <c r="C81" s="7">
        <v>0</v>
      </c>
      <c r="D81" s="7">
        <v>0</v>
      </c>
      <c r="E81" s="7">
        <v>0</v>
      </c>
      <c r="F81" s="401">
        <v>103818</v>
      </c>
    </row>
    <row r="82" spans="1:6" x14ac:dyDescent="0.25">
      <c r="A82" s="400">
        <v>2</v>
      </c>
      <c r="B82" s="7">
        <v>1</v>
      </c>
      <c r="C82" s="7">
        <v>0</v>
      </c>
      <c r="D82" s="7">
        <v>1</v>
      </c>
      <c r="E82" s="7">
        <v>0</v>
      </c>
      <c r="F82" s="401">
        <v>36552</v>
      </c>
    </row>
    <row r="83" spans="1:6" x14ac:dyDescent="0.25">
      <c r="A83" s="400">
        <v>2</v>
      </c>
      <c r="B83" s="7">
        <v>1</v>
      </c>
      <c r="C83" s="7">
        <v>1</v>
      </c>
      <c r="D83" s="7">
        <v>0</v>
      </c>
      <c r="E83" s="7">
        <v>0</v>
      </c>
      <c r="F83" s="401">
        <v>828484</v>
      </c>
    </row>
    <row r="84" spans="1:6" x14ac:dyDescent="0.25">
      <c r="A84" s="400">
        <v>2</v>
      </c>
      <c r="B84" s="7">
        <v>0</v>
      </c>
      <c r="C84" s="7">
        <v>0</v>
      </c>
      <c r="D84" s="7">
        <v>2</v>
      </c>
      <c r="E84" s="7">
        <v>0</v>
      </c>
      <c r="F84" s="401">
        <v>310</v>
      </c>
    </row>
    <row r="85" spans="1:6" x14ac:dyDescent="0.25">
      <c r="A85" s="400">
        <v>2</v>
      </c>
      <c r="B85" s="7">
        <v>0</v>
      </c>
      <c r="C85" s="7">
        <v>1</v>
      </c>
      <c r="D85" s="7">
        <v>1</v>
      </c>
      <c r="E85" s="7">
        <v>0</v>
      </c>
      <c r="F85" s="401">
        <v>114</v>
      </c>
    </row>
    <row r="86" spans="1:6" x14ac:dyDescent="0.25">
      <c r="A86" s="400">
        <v>2</v>
      </c>
      <c r="B86" s="7">
        <v>0</v>
      </c>
      <c r="C86" s="7">
        <v>2</v>
      </c>
      <c r="D86" s="7">
        <v>0</v>
      </c>
      <c r="E86" s="7">
        <v>0</v>
      </c>
      <c r="F86" s="401">
        <v>20</v>
      </c>
    </row>
    <row r="87" spans="1:6" x14ac:dyDescent="0.25">
      <c r="A87" s="400">
        <v>1</v>
      </c>
      <c r="B87" s="7">
        <v>1</v>
      </c>
      <c r="C87" s="7">
        <v>0</v>
      </c>
      <c r="D87" s="7">
        <v>0</v>
      </c>
      <c r="E87" s="7">
        <v>0</v>
      </c>
      <c r="F87" s="401">
        <v>1018646</v>
      </c>
    </row>
    <row r="88" spans="1:6" x14ac:dyDescent="0.25">
      <c r="A88" s="400">
        <v>1</v>
      </c>
      <c r="B88" s="7">
        <v>0</v>
      </c>
      <c r="C88" s="7">
        <v>0</v>
      </c>
      <c r="D88" s="7">
        <v>1</v>
      </c>
      <c r="E88" s="7">
        <v>0</v>
      </c>
      <c r="F88" s="401">
        <v>1766</v>
      </c>
    </row>
    <row r="89" spans="1:6" x14ac:dyDescent="0.25">
      <c r="A89" s="403">
        <v>1</v>
      </c>
      <c r="B89" s="276">
        <v>0</v>
      </c>
      <c r="C89" s="276">
        <v>1</v>
      </c>
      <c r="D89" s="276">
        <v>0</v>
      </c>
      <c r="E89" s="276">
        <v>0</v>
      </c>
      <c r="F89" s="404">
        <v>1802</v>
      </c>
    </row>
    <row r="90" spans="1:6" ht="15.75" x14ac:dyDescent="0.25">
      <c r="A90" s="372"/>
      <c r="B90" s="372"/>
      <c r="C90" s="372"/>
      <c r="D90" s="372"/>
      <c r="E90" s="372"/>
      <c r="F90" s="47">
        <f>SUM(F4:F89)</f>
        <v>2497120</v>
      </c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283C7-064A-424F-AE38-13E4D814FFAD}">
  <dimension ref="A1:F18"/>
  <sheetViews>
    <sheetView workbookViewId="0">
      <selection activeCell="D23" sqref="D23"/>
    </sheetView>
  </sheetViews>
  <sheetFormatPr defaultColWidth="9.140625" defaultRowHeight="15" x14ac:dyDescent="0.25"/>
  <cols>
    <col min="1" max="1" width="22.85546875" customWidth="1"/>
    <col min="2" max="2" width="24.5703125" customWidth="1"/>
    <col min="3" max="3" width="14.7109375" customWidth="1"/>
    <col min="4" max="4" width="12.28515625" customWidth="1"/>
  </cols>
  <sheetData>
    <row r="1" spans="1:6" ht="18.75" x14ac:dyDescent="0.3">
      <c r="A1" s="481" t="s">
        <v>785</v>
      </c>
      <c r="B1" s="481"/>
      <c r="C1" s="481"/>
      <c r="D1" s="481"/>
      <c r="E1" s="482"/>
      <c r="F1" s="482"/>
    </row>
    <row r="2" spans="1:6" ht="18.75" x14ac:dyDescent="0.3">
      <c r="A2" s="483"/>
      <c r="B2" s="483"/>
      <c r="C2" s="483"/>
      <c r="D2" s="483"/>
      <c r="E2" s="483"/>
      <c r="F2" s="483"/>
    </row>
    <row r="3" spans="1:6" ht="30" x14ac:dyDescent="0.25">
      <c r="A3" s="484" t="s">
        <v>786</v>
      </c>
      <c r="B3" s="485" t="s">
        <v>787</v>
      </c>
      <c r="C3" s="485" t="s">
        <v>788</v>
      </c>
      <c r="D3" s="486" t="s">
        <v>789</v>
      </c>
    </row>
    <row r="4" spans="1:6" ht="35.25" customHeight="1" x14ac:dyDescent="0.25">
      <c r="A4" s="487" t="s">
        <v>790</v>
      </c>
      <c r="B4" s="22">
        <v>125467427.66</v>
      </c>
      <c r="C4" s="488">
        <v>6813.3348880025633</v>
      </c>
      <c r="D4" s="489">
        <v>0.22097976345932896</v>
      </c>
    </row>
    <row r="5" spans="1:6" x14ac:dyDescent="0.25">
      <c r="A5" s="490" t="s">
        <v>791</v>
      </c>
      <c r="B5" s="22">
        <v>419040576.42000002</v>
      </c>
      <c r="C5" s="488">
        <v>24063.301055864631</v>
      </c>
      <c r="D5" s="489">
        <v>0.2089691229547441</v>
      </c>
    </row>
    <row r="6" spans="1:6" x14ac:dyDescent="0.25">
      <c r="A6" s="490" t="s">
        <v>792</v>
      </c>
      <c r="B6" s="22">
        <v>69695856.020000011</v>
      </c>
      <c r="C6" s="488">
        <v>4302.2949893594669</v>
      </c>
      <c r="D6" s="489">
        <v>0.19439631041304245</v>
      </c>
    </row>
    <row r="7" spans="1:6" x14ac:dyDescent="0.25">
      <c r="A7" s="490" t="s">
        <v>793</v>
      </c>
      <c r="B7" s="22">
        <v>170073445.82999998</v>
      </c>
      <c r="C7" s="488">
        <v>8927.3802822550115</v>
      </c>
      <c r="D7" s="489">
        <v>0.22860920958152389</v>
      </c>
    </row>
    <row r="8" spans="1:6" x14ac:dyDescent="0.25">
      <c r="A8" s="490" t="s">
        <v>794</v>
      </c>
      <c r="B8" s="22">
        <v>81450817.879999995</v>
      </c>
      <c r="C8" s="488">
        <v>3875.338019013695</v>
      </c>
      <c r="D8" s="489">
        <v>0.25221279015262743</v>
      </c>
    </row>
    <row r="9" spans="1:6" x14ac:dyDescent="0.25">
      <c r="A9" s="490" t="s">
        <v>795</v>
      </c>
      <c r="B9" s="22">
        <v>43142680.110000007</v>
      </c>
      <c r="C9" s="488">
        <v>3058.6299573186388</v>
      </c>
      <c r="D9" s="489">
        <v>0.16926276422593292</v>
      </c>
    </row>
    <row r="10" spans="1:6" x14ac:dyDescent="0.25">
      <c r="A10" s="490" t="s">
        <v>796</v>
      </c>
      <c r="B10" s="22">
        <v>146232481.66000003</v>
      </c>
      <c r="C10" s="488">
        <v>7844.9310180569337</v>
      </c>
      <c r="D10" s="489">
        <v>0.22368453921149126</v>
      </c>
    </row>
    <row r="11" spans="1:6" x14ac:dyDescent="0.25">
      <c r="A11" s="490" t="s">
        <v>797</v>
      </c>
      <c r="B11" s="22">
        <v>124435697.46000001</v>
      </c>
      <c r="C11" s="488">
        <v>8322.0699854293744</v>
      </c>
      <c r="D11" s="489">
        <v>0.17942992213889167</v>
      </c>
    </row>
    <row r="12" spans="1:6" x14ac:dyDescent="0.25">
      <c r="A12" s="490" t="s">
        <v>798</v>
      </c>
      <c r="B12" s="22">
        <v>128979757.78</v>
      </c>
      <c r="C12" s="488">
        <v>8070.6227307902109</v>
      </c>
      <c r="D12" s="489">
        <v>0.19177666271713537</v>
      </c>
    </row>
    <row r="13" spans="1:6" x14ac:dyDescent="0.25">
      <c r="A13" s="490" t="s">
        <v>799</v>
      </c>
      <c r="B13" s="22">
        <v>1085499134.21</v>
      </c>
      <c r="C13" s="488">
        <v>84650.945796552798</v>
      </c>
      <c r="D13" s="489">
        <v>0.15387884314755584</v>
      </c>
    </row>
    <row r="14" spans="1:6" x14ac:dyDescent="0.25">
      <c r="A14" s="490" t="s">
        <v>800</v>
      </c>
      <c r="B14" s="22">
        <v>44218924.509999998</v>
      </c>
      <c r="C14" s="488">
        <v>2436.3046050421085</v>
      </c>
      <c r="D14" s="489">
        <v>0.21779997994578712</v>
      </c>
    </row>
    <row r="15" spans="1:6" x14ac:dyDescent="0.25">
      <c r="A15" s="490" t="s">
        <v>801</v>
      </c>
      <c r="B15" s="22">
        <v>60890517.200000003</v>
      </c>
      <c r="C15" s="488">
        <v>5939.5582737491231</v>
      </c>
      <c r="D15" s="489">
        <v>0.12302029422446963</v>
      </c>
    </row>
    <row r="16" spans="1:6" x14ac:dyDescent="0.25">
      <c r="A16" s="490" t="s">
        <v>802</v>
      </c>
      <c r="B16" s="22">
        <v>130425155.25</v>
      </c>
      <c r="C16" s="488">
        <v>8847.1620176212655</v>
      </c>
      <c r="D16" s="489">
        <v>0.17690439712562298</v>
      </c>
    </row>
    <row r="18" spans="1:1" x14ac:dyDescent="0.25">
      <c r="A18" s="491"/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zoomScaleNormal="100" workbookViewId="0">
      <selection activeCell="G26" sqref="G26"/>
    </sheetView>
  </sheetViews>
  <sheetFormatPr defaultRowHeight="15" x14ac:dyDescent="0.25"/>
  <cols>
    <col min="1" max="1" width="35.28515625" bestFit="1" customWidth="1"/>
    <col min="2" max="2" width="15.140625" customWidth="1"/>
    <col min="3" max="3" width="21" customWidth="1"/>
    <col min="4" max="4" width="15.5703125" customWidth="1"/>
    <col min="5" max="5" width="14.85546875" customWidth="1"/>
  </cols>
  <sheetData>
    <row r="1" spans="1:5" s="2" customFormat="1" ht="15.75" x14ac:dyDescent="0.25">
      <c r="A1" s="409" t="s">
        <v>675</v>
      </c>
      <c r="B1" s="409"/>
      <c r="C1" s="409"/>
      <c r="D1" s="409"/>
      <c r="E1" s="409"/>
    </row>
    <row r="2" spans="1:5" x14ac:dyDescent="0.25">
      <c r="A2" s="39"/>
    </row>
    <row r="3" spans="1:5" s="38" customFormat="1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2845291</v>
      </c>
      <c r="C4" s="24">
        <f>C5+C6+C7+C8+C9</f>
        <v>2341905738.6200004</v>
      </c>
      <c r="D4" s="24">
        <f>C4/B4</f>
        <v>823.08127310000998</v>
      </c>
      <c r="E4" s="24"/>
    </row>
    <row r="5" spans="1:5" x14ac:dyDescent="0.25">
      <c r="A5" s="16" t="s">
        <v>5</v>
      </c>
      <c r="B5" s="20">
        <v>1926388</v>
      </c>
      <c r="C5" s="21">
        <v>1786443288.1199999</v>
      </c>
      <c r="D5" s="21">
        <v>927.35</v>
      </c>
      <c r="E5" s="21">
        <v>819.43</v>
      </c>
    </row>
    <row r="6" spans="1:5" x14ac:dyDescent="0.25">
      <c r="A6" s="16" t="s">
        <v>6</v>
      </c>
      <c r="B6" s="20">
        <v>648972</v>
      </c>
      <c r="C6" s="21">
        <v>389195604.31999999</v>
      </c>
      <c r="D6" s="21">
        <v>599.71</v>
      </c>
      <c r="E6" s="21">
        <v>496.53</v>
      </c>
    </row>
    <row r="7" spans="1:5" x14ac:dyDescent="0.25">
      <c r="A7" s="16" t="s">
        <v>7</v>
      </c>
      <c r="B7" s="20">
        <v>206645</v>
      </c>
      <c r="C7" s="21">
        <v>130948527.13</v>
      </c>
      <c r="D7" s="21">
        <v>633.69000000000005</v>
      </c>
      <c r="E7" s="21">
        <v>538.64</v>
      </c>
    </row>
    <row r="8" spans="1:5" x14ac:dyDescent="0.25">
      <c r="A8" s="16" t="s">
        <v>8</v>
      </c>
      <c r="B8" s="20">
        <v>29739</v>
      </c>
      <c r="C8" s="21">
        <v>23344803.98</v>
      </c>
      <c r="D8" s="21">
        <v>784.99</v>
      </c>
      <c r="E8" s="21">
        <v>846</v>
      </c>
    </row>
    <row r="9" spans="1:5" x14ac:dyDescent="0.25">
      <c r="A9" s="229" t="s">
        <v>603</v>
      </c>
      <c r="B9" s="20">
        <v>33547</v>
      </c>
      <c r="C9" s="21">
        <v>11973515.07</v>
      </c>
      <c r="D9" s="21">
        <v>356.92</v>
      </c>
      <c r="E9" s="21">
        <v>399.54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1359748</v>
      </c>
      <c r="C11" s="24">
        <f>C12+C13+C14+C15</f>
        <v>267577250.96000001</v>
      </c>
      <c r="D11" s="24">
        <f>C11/B11</f>
        <v>196.78444164654039</v>
      </c>
      <c r="E11" s="7"/>
    </row>
    <row r="12" spans="1:5" x14ac:dyDescent="0.25">
      <c r="A12" s="16" t="s">
        <v>5</v>
      </c>
      <c r="B12" s="20">
        <v>985265</v>
      </c>
      <c r="C12" s="21">
        <v>218220491.87</v>
      </c>
      <c r="D12" s="21">
        <v>221.48</v>
      </c>
      <c r="E12" s="21">
        <v>199.89</v>
      </c>
    </row>
    <row r="13" spans="1:5" x14ac:dyDescent="0.25">
      <c r="A13" s="16" t="s">
        <v>6</v>
      </c>
      <c r="B13" s="20">
        <v>303590</v>
      </c>
      <c r="C13" s="21">
        <v>39195525.310000002</v>
      </c>
      <c r="D13" s="21">
        <v>129.11000000000001</v>
      </c>
      <c r="E13" s="21">
        <v>120.69</v>
      </c>
    </row>
    <row r="14" spans="1:5" x14ac:dyDescent="0.25">
      <c r="A14" s="16" t="s">
        <v>7</v>
      </c>
      <c r="B14" s="20">
        <v>70892</v>
      </c>
      <c r="C14" s="21">
        <v>10161090.25</v>
      </c>
      <c r="D14" s="21">
        <v>143.33000000000001</v>
      </c>
      <c r="E14" s="21">
        <v>132.68</v>
      </c>
    </row>
    <row r="15" spans="1:5" x14ac:dyDescent="0.25">
      <c r="A15" s="16" t="s">
        <v>8</v>
      </c>
      <c r="B15" s="20">
        <v>1</v>
      </c>
      <c r="C15" s="21">
        <v>143.53</v>
      </c>
      <c r="D15" s="21">
        <v>143.53</v>
      </c>
      <c r="E15" s="21">
        <v>143.53</v>
      </c>
    </row>
    <row r="16" spans="1:5" x14ac:dyDescent="0.25">
      <c r="A16" s="16"/>
      <c r="B16" s="20"/>
      <c r="C16" s="21"/>
      <c r="D16" s="21"/>
      <c r="E16" s="7"/>
    </row>
    <row r="17" spans="1:5" x14ac:dyDescent="0.25">
      <c r="A17" s="10" t="s">
        <v>434</v>
      </c>
      <c r="B17" s="23">
        <f>B18+B19+B20</f>
        <v>432701</v>
      </c>
      <c r="C17" s="24">
        <f>C18+C19+C20</f>
        <v>48537609.759999998</v>
      </c>
      <c r="D17" s="24">
        <f>C17/B17</f>
        <v>112.17355578101275</v>
      </c>
      <c r="E17" s="7"/>
    </row>
    <row r="18" spans="1:5" x14ac:dyDescent="0.25">
      <c r="A18" s="16" t="s">
        <v>5</v>
      </c>
      <c r="B18" s="20">
        <v>356357</v>
      </c>
      <c r="C18" s="21">
        <v>42771798.039999999</v>
      </c>
      <c r="D18" s="21">
        <v>120.03</v>
      </c>
      <c r="E18" s="21">
        <v>103.19</v>
      </c>
    </row>
    <row r="19" spans="1:5" x14ac:dyDescent="0.25">
      <c r="A19" s="16" t="s">
        <v>6</v>
      </c>
      <c r="B19" s="20">
        <v>76328</v>
      </c>
      <c r="C19" s="21">
        <v>5759334.2800000003</v>
      </c>
      <c r="D19" s="21">
        <v>75.459999999999994</v>
      </c>
      <c r="E19" s="21">
        <v>50.49</v>
      </c>
    </row>
    <row r="20" spans="1:5" x14ac:dyDescent="0.25">
      <c r="A20" s="16" t="s">
        <v>7</v>
      </c>
      <c r="B20" s="20">
        <v>16</v>
      </c>
      <c r="C20" s="21">
        <v>6477.44</v>
      </c>
      <c r="D20" s="21">
        <v>404.84</v>
      </c>
      <c r="E20" s="21">
        <v>440</v>
      </c>
    </row>
    <row r="21" spans="1:5" x14ac:dyDescent="0.25">
      <c r="A21" s="16" t="s">
        <v>8</v>
      </c>
      <c r="B21" s="20">
        <v>0</v>
      </c>
      <c r="C21" s="21">
        <v>0</v>
      </c>
      <c r="D21" s="21">
        <v>0</v>
      </c>
      <c r="E21" s="217" t="s">
        <v>431</v>
      </c>
    </row>
    <row r="22" spans="1:5" x14ac:dyDescent="0.25">
      <c r="A22" s="16"/>
      <c r="B22" s="87"/>
      <c r="C22" s="88"/>
      <c r="D22" s="88"/>
      <c r="E22" s="74"/>
    </row>
    <row r="23" spans="1:5" s="2" customFormat="1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5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</row>
    <row r="25" spans="1:5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</row>
    <row r="26" spans="1:5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</row>
    <row r="27" spans="1:5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</row>
    <row r="28" spans="1:5" ht="15.75" x14ac:dyDescent="0.25">
      <c r="A28" s="66" t="s">
        <v>10</v>
      </c>
      <c r="B28" s="67">
        <f>B4+B11+B17+B23</f>
        <v>4637740</v>
      </c>
      <c r="C28" s="68">
        <f>C4+C11+C17+C23</f>
        <v>2658020599.3400006</v>
      </c>
      <c r="D28" s="97"/>
      <c r="E28" s="97"/>
    </row>
    <row r="29" spans="1:5" x14ac:dyDescent="0.25">
      <c r="E29" s="19"/>
    </row>
    <row r="30" spans="1:5" x14ac:dyDescent="0.25">
      <c r="A30" s="9"/>
    </row>
  </sheetData>
  <mergeCells count="1">
    <mergeCell ref="A1:E1"/>
  </mergeCells>
  <pageMargins left="0.32" right="0.26" top="0.74803149606299213" bottom="0.74803149606299213" header="0.31496062992125984" footer="0.31496062992125984"/>
  <pageSetup paperSize="9" orientation="portrait" r:id="rId1"/>
  <headerFooter>
    <oddFooter>&amp;C&amp;P/&amp;N&amp;R&amp;D &amp;T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F28"/>
  <sheetViews>
    <sheetView workbookViewId="0">
      <selection activeCell="F27" sqref="F27"/>
    </sheetView>
  </sheetViews>
  <sheetFormatPr defaultRowHeight="15" x14ac:dyDescent="0.25"/>
  <cols>
    <col min="1" max="1" width="35.28515625" bestFit="1" customWidth="1"/>
    <col min="2" max="2" width="14.85546875" customWidth="1"/>
    <col min="3" max="3" width="20.7109375" customWidth="1"/>
    <col min="4" max="4" width="15.140625" bestFit="1" customWidth="1"/>
    <col min="5" max="5" width="12.7109375" customWidth="1"/>
  </cols>
  <sheetData>
    <row r="1" spans="1:5" ht="15.75" x14ac:dyDescent="0.25">
      <c r="A1" s="409" t="s">
        <v>676</v>
      </c>
      <c r="B1" s="409"/>
      <c r="C1" s="409"/>
      <c r="D1" s="409"/>
      <c r="E1" s="409"/>
    </row>
    <row r="2" spans="1:5" x14ac:dyDescent="0.25">
      <c r="A2" s="39"/>
    </row>
    <row r="3" spans="1:5" ht="15.75" x14ac:dyDescent="0.25">
      <c r="A3" s="65" t="s">
        <v>0</v>
      </c>
      <c r="B3" s="60" t="s">
        <v>1</v>
      </c>
      <c r="C3" s="60" t="s">
        <v>2</v>
      </c>
      <c r="D3" s="60" t="s">
        <v>3</v>
      </c>
      <c r="E3" s="60" t="s">
        <v>433</v>
      </c>
    </row>
    <row r="4" spans="1:5" x14ac:dyDescent="0.25">
      <c r="A4" s="10" t="s">
        <v>4</v>
      </c>
      <c r="B4" s="23">
        <f>B5+B6+B7+B8+B9</f>
        <v>2845291</v>
      </c>
      <c r="C4" s="24">
        <f>C5+C6+C7+C8+C9</f>
        <v>2174392151.2799997</v>
      </c>
      <c r="D4" s="24">
        <f>C4/B4</f>
        <v>764.20729945724349</v>
      </c>
      <c r="E4" s="24"/>
    </row>
    <row r="5" spans="1:5" x14ac:dyDescent="0.25">
      <c r="A5" s="16" t="s">
        <v>5</v>
      </c>
      <c r="B5" s="20">
        <v>1926388</v>
      </c>
      <c r="C5" s="21">
        <v>1652947494.3599999</v>
      </c>
      <c r="D5" s="21">
        <v>858.06</v>
      </c>
      <c r="E5" s="21">
        <v>767.82</v>
      </c>
    </row>
    <row r="6" spans="1:5" x14ac:dyDescent="0.25">
      <c r="A6" s="16" t="s">
        <v>6</v>
      </c>
      <c r="B6" s="20">
        <v>648972</v>
      </c>
      <c r="C6" s="21">
        <v>362863841.86000001</v>
      </c>
      <c r="D6" s="21">
        <v>559.14</v>
      </c>
      <c r="E6" s="21">
        <v>464.72</v>
      </c>
    </row>
    <row r="7" spans="1:5" x14ac:dyDescent="0.25">
      <c r="A7" s="16" t="s">
        <v>7</v>
      </c>
      <c r="B7" s="20">
        <v>206645</v>
      </c>
      <c r="C7" s="21">
        <v>123911096.83</v>
      </c>
      <c r="D7" s="21">
        <v>599.63</v>
      </c>
      <c r="E7" s="21">
        <v>506.46</v>
      </c>
    </row>
    <row r="8" spans="1:5" x14ac:dyDescent="0.25">
      <c r="A8" s="16" t="s">
        <v>8</v>
      </c>
      <c r="B8" s="20">
        <v>29739</v>
      </c>
      <c r="C8" s="21">
        <v>23037674.109999999</v>
      </c>
      <c r="D8" s="21">
        <v>774.66</v>
      </c>
      <c r="E8" s="21">
        <v>846</v>
      </c>
    </row>
    <row r="9" spans="1:5" x14ac:dyDescent="0.25">
      <c r="A9" s="229" t="s">
        <v>603</v>
      </c>
      <c r="B9" s="20">
        <v>33547</v>
      </c>
      <c r="C9" s="21">
        <v>11632044.119999999</v>
      </c>
      <c r="D9" s="21">
        <v>346.74</v>
      </c>
      <c r="E9" s="21">
        <v>375.57</v>
      </c>
    </row>
    <row r="10" spans="1:5" x14ac:dyDescent="0.25">
      <c r="A10" s="16"/>
      <c r="B10" s="17"/>
      <c r="C10" s="18"/>
      <c r="D10" s="18"/>
      <c r="E10" s="7"/>
    </row>
    <row r="11" spans="1:5" x14ac:dyDescent="0.25">
      <c r="A11" s="10" t="s">
        <v>9</v>
      </c>
      <c r="B11" s="23">
        <f>B12+B13+B14+B15</f>
        <v>1359748</v>
      </c>
      <c r="C11" s="24">
        <f>C12+C13+C14+C15</f>
        <v>242896555.72999999</v>
      </c>
      <c r="D11" s="24">
        <f>C11/B11</f>
        <v>178.63350836331438</v>
      </c>
      <c r="E11" s="7"/>
    </row>
    <row r="12" spans="1:5" x14ac:dyDescent="0.25">
      <c r="A12" s="16" t="s">
        <v>5</v>
      </c>
      <c r="B12" s="20">
        <v>985265</v>
      </c>
      <c r="C12" s="21">
        <v>196959622.02000001</v>
      </c>
      <c r="D12" s="21">
        <v>199.91</v>
      </c>
      <c r="E12" s="21">
        <v>187.31</v>
      </c>
    </row>
    <row r="13" spans="1:5" x14ac:dyDescent="0.25">
      <c r="A13" s="16" t="s">
        <v>6</v>
      </c>
      <c r="B13" s="20">
        <v>303590</v>
      </c>
      <c r="C13" s="21">
        <v>36515781.719999999</v>
      </c>
      <c r="D13" s="21">
        <v>120.28</v>
      </c>
      <c r="E13" s="21">
        <v>113.48</v>
      </c>
    </row>
    <row r="14" spans="1:5" x14ac:dyDescent="0.25">
      <c r="A14" s="16" t="s">
        <v>7</v>
      </c>
      <c r="B14" s="20">
        <v>70892</v>
      </c>
      <c r="C14" s="21">
        <v>9421017.0700000003</v>
      </c>
      <c r="D14" s="21">
        <v>132.88999999999999</v>
      </c>
      <c r="E14" s="21">
        <v>124.72</v>
      </c>
    </row>
    <row r="15" spans="1:5" x14ac:dyDescent="0.25">
      <c r="A15" s="16" t="s">
        <v>8</v>
      </c>
      <c r="B15" s="20">
        <v>1</v>
      </c>
      <c r="C15" s="21">
        <v>134.91999999999999</v>
      </c>
      <c r="D15" s="21">
        <v>134.91999999999999</v>
      </c>
      <c r="E15" s="21">
        <v>134.91999999999999</v>
      </c>
    </row>
    <row r="16" spans="1:5" x14ac:dyDescent="0.25">
      <c r="A16" s="16"/>
      <c r="B16" s="20"/>
      <c r="C16" s="21"/>
      <c r="D16" s="21"/>
      <c r="E16" s="7"/>
    </row>
    <row r="17" spans="1:6" x14ac:dyDescent="0.25">
      <c r="A17" s="10" t="s">
        <v>434</v>
      </c>
      <c r="B17" s="23">
        <f>B18+B19+B20</f>
        <v>432701</v>
      </c>
      <c r="C17" s="24">
        <f>C18+C19+C20</f>
        <v>48245567.060000002</v>
      </c>
      <c r="D17" s="24">
        <f>C17/B17</f>
        <v>111.49862621070902</v>
      </c>
      <c r="E17" s="7"/>
    </row>
    <row r="18" spans="1:6" x14ac:dyDescent="0.25">
      <c r="A18" s="16" t="s">
        <v>5</v>
      </c>
      <c r="B18" s="20">
        <v>356357</v>
      </c>
      <c r="C18" s="21">
        <v>42509776.380000003</v>
      </c>
      <c r="D18" s="21">
        <v>119.29</v>
      </c>
      <c r="E18" s="21">
        <v>103.06</v>
      </c>
    </row>
    <row r="19" spans="1:6" x14ac:dyDescent="0.25">
      <c r="A19" s="16" t="s">
        <v>6</v>
      </c>
      <c r="B19" s="20">
        <v>76328</v>
      </c>
      <c r="C19" s="21">
        <v>5729338.3799999999</v>
      </c>
      <c r="D19" s="21">
        <v>75.06</v>
      </c>
      <c r="E19" s="21">
        <v>50.49</v>
      </c>
    </row>
    <row r="20" spans="1:6" x14ac:dyDescent="0.25">
      <c r="A20" s="16" t="s">
        <v>7</v>
      </c>
      <c r="B20" s="20">
        <v>16</v>
      </c>
      <c r="C20" s="21">
        <v>6452.3</v>
      </c>
      <c r="D20" s="21">
        <v>403.27</v>
      </c>
      <c r="E20" s="21">
        <v>440</v>
      </c>
    </row>
    <row r="21" spans="1:6" x14ac:dyDescent="0.25">
      <c r="A21" s="16" t="s">
        <v>8</v>
      </c>
      <c r="B21" s="20">
        <v>0</v>
      </c>
      <c r="C21" s="21">
        <v>0</v>
      </c>
      <c r="D21" s="21">
        <v>0</v>
      </c>
      <c r="E21" s="21" t="s">
        <v>431</v>
      </c>
    </row>
    <row r="22" spans="1:6" x14ac:dyDescent="0.25">
      <c r="A22" s="16"/>
      <c r="B22" s="87"/>
      <c r="C22" s="88"/>
      <c r="D22" s="88"/>
      <c r="E22" s="74"/>
    </row>
    <row r="23" spans="1:6" x14ac:dyDescent="0.25">
      <c r="A23" s="10" t="s">
        <v>638</v>
      </c>
      <c r="B23" s="23">
        <v>0</v>
      </c>
      <c r="C23" s="24">
        <v>0</v>
      </c>
      <c r="D23" s="24">
        <v>0</v>
      </c>
      <c r="E23" s="20" t="s">
        <v>431</v>
      </c>
    </row>
    <row r="24" spans="1:6" x14ac:dyDescent="0.25">
      <c r="A24" s="16" t="s">
        <v>5</v>
      </c>
      <c r="B24" s="20">
        <v>0</v>
      </c>
      <c r="C24" s="21">
        <v>0</v>
      </c>
      <c r="D24" s="21">
        <v>0</v>
      </c>
      <c r="E24" s="21" t="s">
        <v>431</v>
      </c>
      <c r="F24" t="s">
        <v>431</v>
      </c>
    </row>
    <row r="25" spans="1:6" x14ac:dyDescent="0.25">
      <c r="A25" s="16" t="s">
        <v>6</v>
      </c>
      <c r="B25" s="20">
        <v>0</v>
      </c>
      <c r="C25" s="21">
        <v>0</v>
      </c>
      <c r="D25" s="21">
        <v>0</v>
      </c>
      <c r="E25" s="21" t="s">
        <v>431</v>
      </c>
      <c r="F25" t="s">
        <v>431</v>
      </c>
    </row>
    <row r="26" spans="1:6" x14ac:dyDescent="0.25">
      <c r="A26" s="16" t="s">
        <v>7</v>
      </c>
      <c r="B26" s="20">
        <v>0</v>
      </c>
      <c r="C26" s="21">
        <v>0</v>
      </c>
      <c r="D26" s="21">
        <v>0</v>
      </c>
      <c r="E26" s="21" t="s">
        <v>431</v>
      </c>
      <c r="F26" t="s">
        <v>431</v>
      </c>
    </row>
    <row r="27" spans="1:6" x14ac:dyDescent="0.25">
      <c r="A27" s="16" t="s">
        <v>8</v>
      </c>
      <c r="B27" s="20">
        <v>0</v>
      </c>
      <c r="C27" s="21">
        <v>0</v>
      </c>
      <c r="D27" s="21">
        <v>0</v>
      </c>
      <c r="E27" s="21" t="s">
        <v>431</v>
      </c>
      <c r="F27" t="s">
        <v>431</v>
      </c>
    </row>
    <row r="28" spans="1:6" ht="15.75" x14ac:dyDescent="0.25">
      <c r="A28" s="66" t="s">
        <v>10</v>
      </c>
      <c r="B28" s="67">
        <f>B4+B11+B17+B23</f>
        <v>4637740</v>
      </c>
      <c r="C28" s="68">
        <f>C4+C11+C17+C23</f>
        <v>2465534274.0699997</v>
      </c>
      <c r="D28" s="97"/>
      <c r="E28" s="97"/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9"/>
  <sheetViews>
    <sheetView workbookViewId="0">
      <selection activeCell="G17" sqref="G17"/>
    </sheetView>
  </sheetViews>
  <sheetFormatPr defaultColWidth="9.140625" defaultRowHeight="15" x14ac:dyDescent="0.25"/>
  <cols>
    <col min="1" max="1" width="32.28515625" customWidth="1"/>
    <col min="2" max="2" width="15.42578125" customWidth="1"/>
    <col min="3" max="3" width="22" customWidth="1"/>
    <col min="4" max="4" width="19" customWidth="1"/>
    <col min="5" max="5" width="20.140625" customWidth="1"/>
    <col min="6" max="6" width="18.140625" bestFit="1" customWidth="1"/>
  </cols>
  <sheetData>
    <row r="1" spans="1:6" s="2" customFormat="1" ht="15.75" x14ac:dyDescent="0.25">
      <c r="A1" s="409" t="s">
        <v>803</v>
      </c>
      <c r="B1" s="409"/>
      <c r="C1" s="409"/>
      <c r="D1" s="409"/>
      <c r="E1" s="409"/>
      <c r="F1" s="409"/>
    </row>
    <row r="2" spans="1:6" x14ac:dyDescent="0.25">
      <c r="A2" s="39"/>
    </row>
    <row r="3" spans="1:6" s="42" customFormat="1" ht="47.25" x14ac:dyDescent="0.25">
      <c r="A3" s="89" t="s">
        <v>11</v>
      </c>
      <c r="B3" s="89" t="s">
        <v>605</v>
      </c>
      <c r="C3" s="89" t="s">
        <v>606</v>
      </c>
      <c r="D3" s="230" t="s">
        <v>607</v>
      </c>
      <c r="E3" s="230" t="s">
        <v>608</v>
      </c>
      <c r="F3" s="230" t="s">
        <v>609</v>
      </c>
    </row>
    <row r="4" spans="1:6" x14ac:dyDescent="0.25">
      <c r="A4" s="1" t="s">
        <v>5</v>
      </c>
      <c r="B4" s="325">
        <v>1899163</v>
      </c>
      <c r="C4" s="326">
        <v>2188180168.6500001</v>
      </c>
      <c r="D4" s="327" t="s">
        <v>677</v>
      </c>
      <c r="E4" s="326">
        <v>122873690.48999999</v>
      </c>
      <c r="F4" s="327" t="s">
        <v>678</v>
      </c>
    </row>
    <row r="5" spans="1:6" x14ac:dyDescent="0.25">
      <c r="A5" s="1" t="s">
        <v>603</v>
      </c>
      <c r="B5" s="325">
        <v>14375</v>
      </c>
      <c r="C5" s="326">
        <v>5811062.8700000001</v>
      </c>
      <c r="D5" s="327" t="s">
        <v>679</v>
      </c>
      <c r="E5" s="326">
        <v>346250.94</v>
      </c>
      <c r="F5" s="327" t="s">
        <v>680</v>
      </c>
    </row>
    <row r="6" spans="1:6" ht="15" customHeight="1" x14ac:dyDescent="0.25">
      <c r="A6" s="1" t="s">
        <v>6</v>
      </c>
      <c r="B6" s="325">
        <v>384203</v>
      </c>
      <c r="C6" s="326">
        <v>282297219.17000002</v>
      </c>
      <c r="D6" s="327" t="s">
        <v>681</v>
      </c>
      <c r="E6" s="326">
        <v>15521184.619999999</v>
      </c>
      <c r="F6" s="327" t="s">
        <v>682</v>
      </c>
    </row>
    <row r="7" spans="1:6" x14ac:dyDescent="0.25">
      <c r="A7" s="1" t="s">
        <v>45</v>
      </c>
      <c r="B7" s="325">
        <v>175654</v>
      </c>
      <c r="C7" s="326">
        <v>124502008.11</v>
      </c>
      <c r="D7" s="327" t="s">
        <v>683</v>
      </c>
      <c r="E7" s="326">
        <v>6382866.4400000004</v>
      </c>
      <c r="F7" s="327" t="s">
        <v>684</v>
      </c>
    </row>
    <row r="8" spans="1:6" ht="15" customHeight="1" x14ac:dyDescent="0.25">
      <c r="A8" s="1" t="s">
        <v>8</v>
      </c>
      <c r="B8" s="325">
        <v>23725</v>
      </c>
      <c r="C8" s="326">
        <v>10085788.859999999</v>
      </c>
      <c r="D8" s="327" t="s">
        <v>685</v>
      </c>
      <c r="E8" s="326">
        <v>217981.1</v>
      </c>
      <c r="F8" s="327" t="s">
        <v>686</v>
      </c>
    </row>
    <row r="9" spans="1:6" ht="15.75" x14ac:dyDescent="0.25">
      <c r="A9" s="66" t="s">
        <v>10</v>
      </c>
      <c r="B9" s="336">
        <f>SUM(B4:B8)</f>
        <v>2497120</v>
      </c>
      <c r="C9" s="335">
        <f>SUM(C4:C8)</f>
        <v>2610876247.6600003</v>
      </c>
      <c r="D9" s="346"/>
      <c r="E9" s="335">
        <f>SUM(E4:E8)</f>
        <v>145341973.58999997</v>
      </c>
      <c r="F9" s="320"/>
    </row>
    <row r="10" spans="1:6" ht="15" customHeight="1" x14ac:dyDescent="0.25"/>
    <row r="11" spans="1:6" ht="15.75" x14ac:dyDescent="0.25">
      <c r="A11" s="409" t="s">
        <v>804</v>
      </c>
      <c r="B11" s="409"/>
      <c r="C11" s="409"/>
      <c r="D11" s="409"/>
      <c r="E11" s="409"/>
      <c r="F11" s="409"/>
    </row>
    <row r="12" spans="1:6" x14ac:dyDescent="0.25">
      <c r="A12" s="39"/>
    </row>
    <row r="13" spans="1:6" ht="47.25" x14ac:dyDescent="0.25">
      <c r="A13" s="89" t="s">
        <v>11</v>
      </c>
      <c r="B13" s="89" t="s">
        <v>605</v>
      </c>
      <c r="C13" s="89" t="s">
        <v>606</v>
      </c>
      <c r="D13" s="230" t="s">
        <v>607</v>
      </c>
      <c r="E13" s="230" t="s">
        <v>608</v>
      </c>
      <c r="F13" s="230" t="s">
        <v>609</v>
      </c>
    </row>
    <row r="14" spans="1:6" x14ac:dyDescent="0.25">
      <c r="A14" s="1" t="s">
        <v>5</v>
      </c>
      <c r="B14" s="325">
        <v>1900498</v>
      </c>
      <c r="C14" s="326">
        <v>2189126953.8899999</v>
      </c>
      <c r="D14" s="327" t="s">
        <v>665</v>
      </c>
      <c r="E14" s="326">
        <v>122815688.42</v>
      </c>
      <c r="F14" s="327" t="s">
        <v>666</v>
      </c>
    </row>
    <row r="15" spans="1:6" x14ac:dyDescent="0.25">
      <c r="A15" s="1" t="s">
        <v>603</v>
      </c>
      <c r="B15" s="325">
        <v>14544</v>
      </c>
      <c r="C15" s="326">
        <v>5878764.0700000003</v>
      </c>
      <c r="D15" s="327" t="s">
        <v>667</v>
      </c>
      <c r="E15" s="326">
        <v>350159.89</v>
      </c>
      <c r="F15" s="327" t="s">
        <v>668</v>
      </c>
    </row>
    <row r="16" spans="1:6" x14ac:dyDescent="0.25">
      <c r="A16" s="1" t="s">
        <v>6</v>
      </c>
      <c r="B16" s="325">
        <v>385456</v>
      </c>
      <c r="C16" s="326">
        <v>283436011.32999998</v>
      </c>
      <c r="D16" s="327" t="s">
        <v>669</v>
      </c>
      <c r="E16" s="326">
        <v>15552546.58</v>
      </c>
      <c r="F16" s="327" t="s">
        <v>670</v>
      </c>
    </row>
    <row r="17" spans="1:6" x14ac:dyDescent="0.25">
      <c r="A17" s="1" t="s">
        <v>45</v>
      </c>
      <c r="B17" s="325">
        <v>175595</v>
      </c>
      <c r="C17" s="326">
        <v>124947499.38</v>
      </c>
      <c r="D17" s="327" t="s">
        <v>671</v>
      </c>
      <c r="E17" s="326">
        <v>6382739.3300000001</v>
      </c>
      <c r="F17" s="327" t="s">
        <v>672</v>
      </c>
    </row>
    <row r="18" spans="1:6" x14ac:dyDescent="0.25">
      <c r="A18" s="1" t="s">
        <v>8</v>
      </c>
      <c r="B18" s="325">
        <v>23932</v>
      </c>
      <c r="C18" s="326">
        <v>10323266.460000001</v>
      </c>
      <c r="D18" s="327" t="s">
        <v>673</v>
      </c>
      <c r="E18" s="326">
        <v>234273.54</v>
      </c>
      <c r="F18" s="327" t="s">
        <v>674</v>
      </c>
    </row>
    <row r="19" spans="1:6" ht="15.75" x14ac:dyDescent="0.25">
      <c r="A19" s="66" t="s">
        <v>10</v>
      </c>
      <c r="B19" s="336">
        <f t="shared" ref="B19:E19" si="0">SUM(B14:B18)</f>
        <v>2500025</v>
      </c>
      <c r="C19" s="335">
        <f t="shared" si="0"/>
        <v>2613712495.1300001</v>
      </c>
      <c r="D19" s="346"/>
      <c r="E19" s="335">
        <f t="shared" si="0"/>
        <v>145335407.76000002</v>
      </c>
      <c r="F19" s="320"/>
    </row>
    <row r="21" spans="1:6" ht="15.75" x14ac:dyDescent="0.25">
      <c r="A21" s="409" t="s">
        <v>805</v>
      </c>
      <c r="B21" s="409"/>
      <c r="C21" s="409"/>
      <c r="D21" s="409"/>
      <c r="E21" s="409"/>
      <c r="F21" s="409"/>
    </row>
    <row r="22" spans="1:6" x14ac:dyDescent="0.25">
      <c r="A22" s="39"/>
    </row>
    <row r="23" spans="1:6" ht="47.25" x14ac:dyDescent="0.25">
      <c r="A23" s="89" t="s">
        <v>11</v>
      </c>
      <c r="B23" s="89" t="s">
        <v>605</v>
      </c>
      <c r="C23" s="89" t="s">
        <v>606</v>
      </c>
      <c r="D23" s="230" t="s">
        <v>607</v>
      </c>
      <c r="E23" s="230" t="s">
        <v>608</v>
      </c>
      <c r="F23" s="230" t="s">
        <v>609</v>
      </c>
    </row>
    <row r="24" spans="1:6" x14ac:dyDescent="0.25">
      <c r="A24" s="1" t="s">
        <v>5</v>
      </c>
      <c r="B24" s="325">
        <v>1898481</v>
      </c>
      <c r="C24" s="326">
        <v>2184499583.79</v>
      </c>
      <c r="D24" s="326" t="s">
        <v>660</v>
      </c>
      <c r="E24" s="326">
        <v>122569907.83</v>
      </c>
      <c r="F24" s="326" t="s">
        <v>655</v>
      </c>
    </row>
    <row r="25" spans="1:6" x14ac:dyDescent="0.25">
      <c r="A25" s="1" t="s">
        <v>603</v>
      </c>
      <c r="B25" s="325">
        <v>14659</v>
      </c>
      <c r="C25" s="326">
        <v>5926504.0700000003</v>
      </c>
      <c r="D25" s="326" t="s">
        <v>661</v>
      </c>
      <c r="E25" s="326">
        <v>353063.93</v>
      </c>
      <c r="F25" s="326" t="s">
        <v>656</v>
      </c>
    </row>
    <row r="26" spans="1:6" x14ac:dyDescent="0.25">
      <c r="A26" s="1" t="s">
        <v>6</v>
      </c>
      <c r="B26" s="325">
        <v>385664</v>
      </c>
      <c r="C26" s="326">
        <v>283133976.69</v>
      </c>
      <c r="D26" s="326" t="s">
        <v>662</v>
      </c>
      <c r="E26" s="326">
        <v>15542112.300000001</v>
      </c>
      <c r="F26" s="326" t="s">
        <v>657</v>
      </c>
    </row>
    <row r="27" spans="1:6" x14ac:dyDescent="0.25">
      <c r="A27" s="1" t="s">
        <v>45</v>
      </c>
      <c r="B27" s="325">
        <v>176017</v>
      </c>
      <c r="C27" s="326">
        <v>125168700.33</v>
      </c>
      <c r="D27" s="326" t="s">
        <v>663</v>
      </c>
      <c r="E27" s="326">
        <v>6397216.0300000003</v>
      </c>
      <c r="F27" s="326" t="s">
        <v>658</v>
      </c>
    </row>
    <row r="28" spans="1:6" x14ac:dyDescent="0.25">
      <c r="A28" s="1" t="s">
        <v>8</v>
      </c>
      <c r="B28" s="328">
        <v>23613</v>
      </c>
      <c r="C28" s="329">
        <v>10164893.9</v>
      </c>
      <c r="D28" s="329" t="s">
        <v>664</v>
      </c>
      <c r="E28" s="326">
        <v>230241.45</v>
      </c>
      <c r="F28" s="329" t="s">
        <v>659</v>
      </c>
    </row>
    <row r="29" spans="1:6" ht="15.75" x14ac:dyDescent="0.25">
      <c r="A29" s="66" t="s">
        <v>10</v>
      </c>
      <c r="B29" s="336">
        <f t="shared" ref="B29:E29" si="1">SUM(B24:B28)</f>
        <v>2498434</v>
      </c>
      <c r="C29" s="335">
        <f t="shared" si="1"/>
        <v>2608893658.7800002</v>
      </c>
      <c r="D29" s="346"/>
      <c r="E29" s="335">
        <f t="shared" si="1"/>
        <v>145092541.53999999</v>
      </c>
      <c r="F29" s="320"/>
    </row>
  </sheetData>
  <mergeCells count="3">
    <mergeCell ref="A1:F1"/>
    <mergeCell ref="A11:F11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&amp;C&amp;P/&amp;N&amp;R&amp;D &amp;T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O53"/>
  <sheetViews>
    <sheetView topLeftCell="A12" workbookViewId="0">
      <selection activeCell="F33" sqref="F33"/>
    </sheetView>
  </sheetViews>
  <sheetFormatPr defaultColWidth="9.140625" defaultRowHeight="15" x14ac:dyDescent="0.25"/>
  <cols>
    <col min="1" max="1" width="23.7109375" bestFit="1" customWidth="1"/>
    <col min="2" max="2" width="11.85546875" customWidth="1"/>
    <col min="3" max="3" width="11.5703125" customWidth="1"/>
    <col min="4" max="4" width="11.140625" customWidth="1"/>
    <col min="5" max="5" width="11.28515625" customWidth="1"/>
    <col min="6" max="6" width="11" customWidth="1"/>
    <col min="7" max="7" width="12.140625" customWidth="1"/>
    <col min="8" max="8" width="11" customWidth="1"/>
    <col min="9" max="9" width="11.85546875" customWidth="1"/>
    <col min="10" max="10" width="12.5703125" customWidth="1"/>
    <col min="11" max="12" width="11.85546875" customWidth="1"/>
    <col min="13" max="13" width="12.7109375" customWidth="1"/>
  </cols>
  <sheetData>
    <row r="1" spans="1:15" ht="15.75" x14ac:dyDescent="0.25">
      <c r="A1" s="409" t="s">
        <v>688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5" x14ac:dyDescent="0.25">
      <c r="A2" s="39"/>
      <c r="B2" s="8"/>
      <c r="C2" s="8"/>
      <c r="D2" s="9"/>
      <c r="E2" s="8"/>
      <c r="F2" s="9"/>
      <c r="G2" s="9"/>
      <c r="H2" s="8"/>
      <c r="I2" s="8"/>
      <c r="J2" s="9"/>
    </row>
    <row r="3" spans="1:15" ht="15.75" x14ac:dyDescent="0.25">
      <c r="A3" s="415" t="s">
        <v>18</v>
      </c>
      <c r="B3" s="417" t="s">
        <v>5</v>
      </c>
      <c r="C3" s="417"/>
      <c r="D3" s="417"/>
      <c r="E3" s="417" t="s">
        <v>6</v>
      </c>
      <c r="F3" s="417"/>
      <c r="G3" s="62"/>
      <c r="H3" s="417" t="s">
        <v>19</v>
      </c>
      <c r="I3" s="417"/>
      <c r="J3" s="417"/>
      <c r="K3" s="417" t="s">
        <v>20</v>
      </c>
      <c r="L3" s="417"/>
      <c r="M3" s="417"/>
    </row>
    <row r="4" spans="1:15" ht="15.75" x14ac:dyDescent="0.25">
      <c r="A4" s="416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5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5" x14ac:dyDescent="0.25">
      <c r="A6" s="16" t="s">
        <v>436</v>
      </c>
      <c r="B6" s="26">
        <v>406460</v>
      </c>
      <c r="C6" s="54">
        <v>369.63</v>
      </c>
      <c r="D6" s="217">
        <v>415.51</v>
      </c>
      <c r="E6" s="178">
        <v>354635</v>
      </c>
      <c r="F6" s="217">
        <v>366.12</v>
      </c>
      <c r="G6" s="217">
        <v>400.6</v>
      </c>
      <c r="H6" s="178">
        <v>99127</v>
      </c>
      <c r="I6" s="217">
        <v>389.76</v>
      </c>
      <c r="J6" s="217">
        <v>389.16</v>
      </c>
      <c r="K6" s="178">
        <v>3031</v>
      </c>
      <c r="L6" s="217">
        <v>240.46</v>
      </c>
      <c r="M6" s="217">
        <v>200</v>
      </c>
    </row>
    <row r="7" spans="1:15" x14ac:dyDescent="0.25">
      <c r="A7" s="16" t="s">
        <v>437</v>
      </c>
      <c r="B7" s="26">
        <v>828921</v>
      </c>
      <c r="C7" s="54">
        <v>702.59</v>
      </c>
      <c r="D7" s="217">
        <v>669.87</v>
      </c>
      <c r="E7" s="178">
        <v>248788</v>
      </c>
      <c r="F7" s="217">
        <v>716.66</v>
      </c>
      <c r="G7" s="217">
        <v>708.23</v>
      </c>
      <c r="H7" s="178">
        <v>87573</v>
      </c>
      <c r="I7" s="217">
        <v>687.48</v>
      </c>
      <c r="J7" s="217">
        <v>671.23</v>
      </c>
      <c r="K7" s="178">
        <v>26696</v>
      </c>
      <c r="L7" s="217">
        <v>834.96</v>
      </c>
      <c r="M7" s="217">
        <v>846</v>
      </c>
    </row>
    <row r="8" spans="1:15" x14ac:dyDescent="0.25">
      <c r="A8" s="16" t="s">
        <v>438</v>
      </c>
      <c r="B8" s="26">
        <v>555928</v>
      </c>
      <c r="C8" s="54">
        <v>1204.96</v>
      </c>
      <c r="D8" s="217">
        <v>1189.5999999999999</v>
      </c>
      <c r="E8" s="178">
        <v>42348</v>
      </c>
      <c r="F8" s="217">
        <v>1152.79</v>
      </c>
      <c r="G8" s="217">
        <v>1129.8900000000001</v>
      </c>
      <c r="H8" s="178">
        <v>17375</v>
      </c>
      <c r="I8" s="217">
        <v>1177.22</v>
      </c>
      <c r="J8" s="217">
        <v>1159.22</v>
      </c>
      <c r="K8" s="178">
        <v>1</v>
      </c>
      <c r="L8" s="217">
        <v>1216.25</v>
      </c>
      <c r="M8" s="217">
        <v>1216.25</v>
      </c>
    </row>
    <row r="9" spans="1:15" x14ac:dyDescent="0.25">
      <c r="A9" s="16" t="s">
        <v>439</v>
      </c>
      <c r="B9" s="26">
        <v>103738</v>
      </c>
      <c r="C9" s="54">
        <v>1670.91</v>
      </c>
      <c r="D9" s="217">
        <v>1633.06</v>
      </c>
      <c r="E9" s="178">
        <v>2446</v>
      </c>
      <c r="F9" s="217">
        <v>1660.46</v>
      </c>
      <c r="G9" s="217">
        <v>1613.02</v>
      </c>
      <c r="H9" s="178">
        <v>2150</v>
      </c>
      <c r="I9" s="217">
        <v>1675.62</v>
      </c>
      <c r="J9" s="217">
        <v>1644.93</v>
      </c>
      <c r="K9" s="178">
        <v>11</v>
      </c>
      <c r="L9" s="217">
        <v>1602.4</v>
      </c>
      <c r="M9" s="217">
        <v>1602.4</v>
      </c>
    </row>
    <row r="10" spans="1:15" x14ac:dyDescent="0.25">
      <c r="A10" s="16" t="s">
        <v>440</v>
      </c>
      <c r="B10" s="26">
        <v>21223</v>
      </c>
      <c r="C10" s="54">
        <v>2193.67</v>
      </c>
      <c r="D10" s="217">
        <v>2173.02</v>
      </c>
      <c r="E10" s="178">
        <v>475</v>
      </c>
      <c r="F10" s="217">
        <v>2208.36</v>
      </c>
      <c r="G10" s="217">
        <v>2194.69</v>
      </c>
      <c r="H10" s="178">
        <v>307</v>
      </c>
      <c r="I10" s="217">
        <v>2189.3200000000002</v>
      </c>
      <c r="J10" s="217">
        <v>2169.2399999999998</v>
      </c>
      <c r="K10" s="178">
        <v>0</v>
      </c>
      <c r="L10" s="217">
        <v>0</v>
      </c>
      <c r="M10" s="217" t="s">
        <v>431</v>
      </c>
    </row>
    <row r="11" spans="1:15" x14ac:dyDescent="0.25">
      <c r="A11" s="16" t="s">
        <v>441</v>
      </c>
      <c r="B11" s="26">
        <v>10118</v>
      </c>
      <c r="C11" s="54">
        <v>3019.19</v>
      </c>
      <c r="D11" s="217">
        <v>2852.35</v>
      </c>
      <c r="E11" s="178">
        <v>280</v>
      </c>
      <c r="F11" s="217">
        <v>2847.93</v>
      </c>
      <c r="G11" s="217">
        <v>2758.99</v>
      </c>
      <c r="H11" s="178">
        <v>113</v>
      </c>
      <c r="I11" s="217">
        <v>3022.97</v>
      </c>
      <c r="J11" s="217">
        <v>2797</v>
      </c>
      <c r="K11" s="178">
        <v>0</v>
      </c>
      <c r="L11" s="217">
        <v>0</v>
      </c>
      <c r="M11" s="217" t="s">
        <v>431</v>
      </c>
    </row>
    <row r="12" spans="1:15" ht="15.75" x14ac:dyDescent="0.25">
      <c r="A12" s="70" t="s">
        <v>26</v>
      </c>
      <c r="B12" s="53">
        <f>SUM(B6:B11)</f>
        <v>1926388</v>
      </c>
      <c r="C12" s="71"/>
      <c r="D12" s="71"/>
      <c r="E12" s="53">
        <f>SUM(E6:E11)</f>
        <v>648972</v>
      </c>
      <c r="F12" s="71"/>
      <c r="G12" s="71"/>
      <c r="H12" s="53">
        <f>SUM(H6:H11)</f>
        <v>206645</v>
      </c>
      <c r="I12" s="71"/>
      <c r="J12" s="71"/>
      <c r="K12" s="53">
        <f>SUM(K6:K11)</f>
        <v>29739</v>
      </c>
      <c r="L12" s="71"/>
      <c r="M12" s="71"/>
    </row>
    <row r="13" spans="1:15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O13" s="8"/>
    </row>
    <row r="14" spans="1:15" x14ac:dyDescent="0.25">
      <c r="A14" s="16" t="s">
        <v>442</v>
      </c>
      <c r="B14" s="26">
        <v>85762</v>
      </c>
      <c r="C14" s="177">
        <v>72.72</v>
      </c>
      <c r="D14" s="177">
        <v>77.52</v>
      </c>
      <c r="E14" s="26">
        <v>129451</v>
      </c>
      <c r="F14" s="177">
        <v>66.34</v>
      </c>
      <c r="G14" s="177">
        <v>71.84</v>
      </c>
      <c r="H14" s="26">
        <v>24229</v>
      </c>
      <c r="I14" s="177">
        <v>60.82</v>
      </c>
      <c r="J14" s="177">
        <v>63.36</v>
      </c>
      <c r="K14" s="177">
        <v>0</v>
      </c>
      <c r="L14" s="177">
        <v>0</v>
      </c>
      <c r="M14" s="177" t="s">
        <v>431</v>
      </c>
    </row>
    <row r="15" spans="1:15" x14ac:dyDescent="0.25">
      <c r="A15" s="16" t="s">
        <v>443</v>
      </c>
      <c r="B15" s="26">
        <v>489443</v>
      </c>
      <c r="C15" s="177">
        <v>160.33000000000001</v>
      </c>
      <c r="D15" s="177">
        <v>168.53</v>
      </c>
      <c r="E15" s="26">
        <v>149218</v>
      </c>
      <c r="F15" s="177">
        <v>144.25</v>
      </c>
      <c r="G15" s="177">
        <v>142.68</v>
      </c>
      <c r="H15" s="26">
        <v>36455</v>
      </c>
      <c r="I15" s="177">
        <v>144.69999999999999</v>
      </c>
      <c r="J15" s="177">
        <v>143.49</v>
      </c>
      <c r="K15" s="177">
        <v>1</v>
      </c>
      <c r="L15" s="177">
        <v>134.91999999999999</v>
      </c>
      <c r="M15" s="177">
        <v>134.91999999999999</v>
      </c>
    </row>
    <row r="16" spans="1:15" x14ac:dyDescent="0.25">
      <c r="A16" s="16" t="s">
        <v>444</v>
      </c>
      <c r="B16" s="26">
        <v>312537</v>
      </c>
      <c r="C16" s="177">
        <v>234.26</v>
      </c>
      <c r="D16" s="177">
        <v>226.99</v>
      </c>
      <c r="E16" s="26">
        <v>20563</v>
      </c>
      <c r="F16" s="177">
        <v>232.29</v>
      </c>
      <c r="G16" s="177">
        <v>224.22</v>
      </c>
      <c r="H16" s="26">
        <v>8317</v>
      </c>
      <c r="I16" s="177">
        <v>232.54</v>
      </c>
      <c r="J16" s="177">
        <v>228.21</v>
      </c>
      <c r="K16" s="177">
        <v>0</v>
      </c>
      <c r="L16" s="177">
        <v>0</v>
      </c>
      <c r="M16" s="177" t="s">
        <v>431</v>
      </c>
    </row>
    <row r="17" spans="1:13" x14ac:dyDescent="0.25">
      <c r="A17" s="16" t="s">
        <v>445</v>
      </c>
      <c r="B17" s="26">
        <v>63992</v>
      </c>
      <c r="C17" s="177">
        <v>342.1</v>
      </c>
      <c r="D17" s="177">
        <v>340.08</v>
      </c>
      <c r="E17" s="26">
        <v>3228</v>
      </c>
      <c r="F17" s="177">
        <v>335.81</v>
      </c>
      <c r="G17" s="177">
        <v>327.25</v>
      </c>
      <c r="H17" s="26">
        <v>1308</v>
      </c>
      <c r="I17" s="177">
        <v>341.17</v>
      </c>
      <c r="J17" s="177">
        <v>338.11</v>
      </c>
      <c r="K17" s="177">
        <v>0</v>
      </c>
      <c r="L17" s="177">
        <v>0</v>
      </c>
      <c r="M17" s="177" t="s">
        <v>431</v>
      </c>
    </row>
    <row r="18" spans="1:13" x14ac:dyDescent="0.25">
      <c r="A18" s="16" t="s">
        <v>446</v>
      </c>
      <c r="B18" s="26">
        <v>20000</v>
      </c>
      <c r="C18" s="177">
        <v>443.92</v>
      </c>
      <c r="D18" s="177">
        <v>440.87</v>
      </c>
      <c r="E18" s="26">
        <v>829</v>
      </c>
      <c r="F18" s="177">
        <v>438.26</v>
      </c>
      <c r="G18" s="177">
        <v>438.23</v>
      </c>
      <c r="H18" s="26">
        <v>389</v>
      </c>
      <c r="I18" s="177">
        <v>440.8</v>
      </c>
      <c r="J18" s="177">
        <v>437.01</v>
      </c>
      <c r="K18" s="177">
        <v>0</v>
      </c>
      <c r="L18" s="177">
        <v>0</v>
      </c>
      <c r="M18" s="177" t="s">
        <v>431</v>
      </c>
    </row>
    <row r="19" spans="1:13" x14ac:dyDescent="0.25">
      <c r="A19" s="75" t="s">
        <v>447</v>
      </c>
      <c r="B19" s="26">
        <v>13250</v>
      </c>
      <c r="C19" s="177">
        <v>599.16</v>
      </c>
      <c r="D19" s="177">
        <v>563.52</v>
      </c>
      <c r="E19" s="26">
        <v>297</v>
      </c>
      <c r="F19" s="177">
        <v>590.98</v>
      </c>
      <c r="G19" s="177">
        <v>553.6</v>
      </c>
      <c r="H19" s="26">
        <v>188</v>
      </c>
      <c r="I19" s="177">
        <v>606.88</v>
      </c>
      <c r="J19" s="177">
        <v>574.91999999999996</v>
      </c>
      <c r="K19" s="177">
        <v>0</v>
      </c>
      <c r="L19" s="177">
        <v>0</v>
      </c>
      <c r="M19" s="177" t="s">
        <v>431</v>
      </c>
    </row>
    <row r="20" spans="1:13" x14ac:dyDescent="0.25">
      <c r="A20" s="16" t="s">
        <v>448</v>
      </c>
      <c r="B20" s="26">
        <v>275</v>
      </c>
      <c r="C20" s="177">
        <v>1155.44</v>
      </c>
      <c r="D20" s="177">
        <v>1121.17</v>
      </c>
      <c r="E20" s="26">
        <v>4</v>
      </c>
      <c r="F20" s="177">
        <v>1186.55</v>
      </c>
      <c r="G20" s="177">
        <v>1211.8800000000001</v>
      </c>
      <c r="H20" s="26">
        <v>6</v>
      </c>
      <c r="I20" s="177">
        <v>1088.51</v>
      </c>
      <c r="J20" s="177">
        <v>1056.45</v>
      </c>
      <c r="K20" s="177">
        <v>0</v>
      </c>
      <c r="L20" s="177">
        <v>0</v>
      </c>
      <c r="M20" s="177" t="s">
        <v>431</v>
      </c>
    </row>
    <row r="21" spans="1:13" x14ac:dyDescent="0.25">
      <c r="A21" s="16" t="s">
        <v>449</v>
      </c>
      <c r="B21" s="26">
        <v>6</v>
      </c>
      <c r="C21" s="177">
        <v>1590.08</v>
      </c>
      <c r="D21" s="177">
        <v>1547.91</v>
      </c>
      <c r="E21" s="26">
        <v>0</v>
      </c>
      <c r="F21" s="177">
        <v>0</v>
      </c>
      <c r="G21" s="177" t="s">
        <v>431</v>
      </c>
      <c r="H21" s="26">
        <v>0</v>
      </c>
      <c r="I21" s="177">
        <v>0</v>
      </c>
      <c r="J21" s="177" t="s">
        <v>431</v>
      </c>
      <c r="K21" s="177">
        <v>0</v>
      </c>
      <c r="L21" s="177">
        <v>0</v>
      </c>
      <c r="M21" s="177" t="s">
        <v>431</v>
      </c>
    </row>
    <row r="22" spans="1:13" x14ac:dyDescent="0.25">
      <c r="A22" s="16" t="s">
        <v>450</v>
      </c>
      <c r="B22" s="26">
        <v>0</v>
      </c>
      <c r="C22" s="177">
        <v>0</v>
      </c>
      <c r="D22" s="177" t="s">
        <v>431</v>
      </c>
      <c r="E22" s="26">
        <v>0</v>
      </c>
      <c r="F22" s="177">
        <v>0</v>
      </c>
      <c r="G22" s="177" t="s">
        <v>431</v>
      </c>
      <c r="H22" s="26">
        <v>0</v>
      </c>
      <c r="I22" s="177">
        <v>0</v>
      </c>
      <c r="J22" s="177" t="s">
        <v>431</v>
      </c>
      <c r="K22" s="177">
        <v>0</v>
      </c>
      <c r="L22" s="177">
        <v>0</v>
      </c>
      <c r="M22" s="177" t="s">
        <v>431</v>
      </c>
    </row>
    <row r="23" spans="1:13" x14ac:dyDescent="0.25">
      <c r="A23" s="16" t="s">
        <v>441</v>
      </c>
      <c r="B23" s="26">
        <v>0</v>
      </c>
      <c r="C23" s="177">
        <v>0</v>
      </c>
      <c r="D23" s="177" t="s">
        <v>431</v>
      </c>
      <c r="E23" s="26">
        <v>0</v>
      </c>
      <c r="F23" s="177">
        <v>0</v>
      </c>
      <c r="G23" s="177" t="s">
        <v>431</v>
      </c>
      <c r="H23" s="26">
        <v>0</v>
      </c>
      <c r="I23" s="177">
        <v>0</v>
      </c>
      <c r="J23" s="177" t="s">
        <v>431</v>
      </c>
      <c r="K23" s="177">
        <v>0</v>
      </c>
      <c r="L23" s="177">
        <v>0</v>
      </c>
      <c r="M23" s="177" t="s">
        <v>431</v>
      </c>
    </row>
    <row r="24" spans="1:13" ht="15.75" x14ac:dyDescent="0.25">
      <c r="A24" s="70" t="s">
        <v>28</v>
      </c>
      <c r="B24" s="53">
        <f>SUM(B14:B23)</f>
        <v>985265</v>
      </c>
      <c r="C24" s="71"/>
      <c r="D24" s="71"/>
      <c r="E24" s="53">
        <f>SUM(E14:E23)</f>
        <v>303590</v>
      </c>
      <c r="F24" s="71"/>
      <c r="G24" s="71"/>
      <c r="H24" s="53">
        <f>SUM(H14:H23)</f>
        <v>70892</v>
      </c>
      <c r="I24" s="71"/>
      <c r="J24" s="71"/>
      <c r="K24" s="53">
        <f>SUM(K14:K23)</f>
        <v>1</v>
      </c>
      <c r="L24" s="71"/>
      <c r="M24" s="71"/>
    </row>
    <row r="25" spans="1:13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3" x14ac:dyDescent="0.25">
      <c r="A26" s="16" t="s">
        <v>442</v>
      </c>
      <c r="B26" s="26">
        <v>166665</v>
      </c>
      <c r="C26" s="217">
        <v>73.180000000000007</v>
      </c>
      <c r="D26" s="217">
        <v>74.95</v>
      </c>
      <c r="E26" s="26">
        <v>60421</v>
      </c>
      <c r="F26" s="54">
        <v>47.25</v>
      </c>
      <c r="G26" s="54">
        <v>44.55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3" x14ac:dyDescent="0.25">
      <c r="A27" s="16" t="s">
        <v>443</v>
      </c>
      <c r="B27" s="26">
        <v>157644</v>
      </c>
      <c r="C27" s="217">
        <v>128.52000000000001</v>
      </c>
      <c r="D27" s="217">
        <v>120.63</v>
      </c>
      <c r="E27" s="26">
        <v>11110</v>
      </c>
      <c r="F27" s="54">
        <v>133.44999999999999</v>
      </c>
      <c r="G27" s="54">
        <v>135.28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3" x14ac:dyDescent="0.25">
      <c r="A28" s="16" t="s">
        <v>444</v>
      </c>
      <c r="B28" s="26">
        <v>19170</v>
      </c>
      <c r="C28" s="217">
        <v>224.99</v>
      </c>
      <c r="D28" s="217">
        <v>211.62</v>
      </c>
      <c r="E28" s="26">
        <v>2918</v>
      </c>
      <c r="F28" s="54">
        <v>222.31</v>
      </c>
      <c r="G28" s="54">
        <v>208.52</v>
      </c>
      <c r="H28" s="26">
        <v>1</v>
      </c>
      <c r="I28" s="54">
        <v>263.38</v>
      </c>
      <c r="J28" s="54">
        <v>263.38</v>
      </c>
      <c r="K28" s="178">
        <v>0</v>
      </c>
      <c r="L28" s="217">
        <v>0</v>
      </c>
      <c r="M28" s="217" t="s">
        <v>431</v>
      </c>
    </row>
    <row r="29" spans="1:13" x14ac:dyDescent="0.25">
      <c r="A29" s="16" t="s">
        <v>445</v>
      </c>
      <c r="B29" s="26">
        <v>3725</v>
      </c>
      <c r="C29" s="217">
        <v>349.7</v>
      </c>
      <c r="D29" s="217">
        <v>349.24</v>
      </c>
      <c r="E29" s="26">
        <v>1130</v>
      </c>
      <c r="F29" s="54">
        <v>343.43</v>
      </c>
      <c r="G29" s="54">
        <v>343.29</v>
      </c>
      <c r="H29" s="26">
        <v>1</v>
      </c>
      <c r="I29" s="54">
        <v>375.36</v>
      </c>
      <c r="J29" s="54">
        <v>375.36</v>
      </c>
      <c r="K29" s="178">
        <v>0</v>
      </c>
      <c r="L29" s="217">
        <v>0</v>
      </c>
      <c r="M29" s="217" t="s">
        <v>431</v>
      </c>
    </row>
    <row r="30" spans="1:13" x14ac:dyDescent="0.25">
      <c r="A30" s="16" t="s">
        <v>446</v>
      </c>
      <c r="B30" s="26">
        <v>6643</v>
      </c>
      <c r="C30" s="217">
        <v>461</v>
      </c>
      <c r="D30" s="217">
        <v>469.2</v>
      </c>
      <c r="E30" s="26">
        <v>533</v>
      </c>
      <c r="F30" s="54">
        <v>453.56</v>
      </c>
      <c r="G30" s="54">
        <v>442.96</v>
      </c>
      <c r="H30" s="26">
        <v>11</v>
      </c>
      <c r="I30" s="54">
        <v>457.23</v>
      </c>
      <c r="J30" s="54">
        <v>448</v>
      </c>
      <c r="K30" s="178">
        <v>0</v>
      </c>
      <c r="L30" s="217">
        <v>0</v>
      </c>
      <c r="M30" s="217" t="s">
        <v>431</v>
      </c>
    </row>
    <row r="31" spans="1:13" x14ac:dyDescent="0.25">
      <c r="A31" s="75" t="s">
        <v>447</v>
      </c>
      <c r="B31" s="26">
        <v>2510</v>
      </c>
      <c r="C31" s="217">
        <v>548.24</v>
      </c>
      <c r="D31" s="217">
        <v>557.88</v>
      </c>
      <c r="E31" s="26">
        <v>216</v>
      </c>
      <c r="F31" s="54">
        <v>525.76</v>
      </c>
      <c r="G31" s="54">
        <v>506.24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3" x14ac:dyDescent="0.25">
      <c r="A32" s="16" t="s">
        <v>448</v>
      </c>
      <c r="B32" s="26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4" x14ac:dyDescent="0.25">
      <c r="A33" s="16" t="s">
        <v>449</v>
      </c>
      <c r="B33" s="26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4" x14ac:dyDescent="0.25">
      <c r="A34" s="16" t="s">
        <v>450</v>
      </c>
      <c r="B34" s="26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4" x14ac:dyDescent="0.25">
      <c r="A35" s="16" t="s">
        <v>441</v>
      </c>
      <c r="B35" s="26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4" ht="15.75" x14ac:dyDescent="0.25">
      <c r="A36" s="70" t="s">
        <v>639</v>
      </c>
      <c r="B36" s="53">
        <f>SUM(B26:B35)</f>
        <v>356357</v>
      </c>
      <c r="C36" s="71"/>
      <c r="D36" s="71"/>
      <c r="E36" s="53">
        <f>SUM(E26:E35)</f>
        <v>76328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4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4" x14ac:dyDescent="0.25">
      <c r="A38" s="16" t="s">
        <v>436</v>
      </c>
      <c r="B38" s="26">
        <v>14244</v>
      </c>
      <c r="C38" s="217">
        <v>375.61</v>
      </c>
      <c r="D38" s="217">
        <v>375.57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26">
        <v>19303</v>
      </c>
      <c r="L38" s="54">
        <v>325.43</v>
      </c>
      <c r="M38" s="54">
        <v>399.54</v>
      </c>
    </row>
    <row r="39" spans="1:14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4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4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4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4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4" ht="15.75" x14ac:dyDescent="0.25">
      <c r="A44" s="70" t="s">
        <v>602</v>
      </c>
      <c r="B44" s="72">
        <f>SUM(B38:B43)</f>
        <v>14244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19303</v>
      </c>
      <c r="L44" s="71"/>
      <c r="M44" s="71"/>
    </row>
    <row r="45" spans="1:14" x14ac:dyDescent="0.25">
      <c r="A45" s="10" t="s">
        <v>601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4" x14ac:dyDescent="0.25">
      <c r="A46" s="16" t="s">
        <v>436</v>
      </c>
      <c r="B46" s="26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  <c r="N46" t="s">
        <v>431</v>
      </c>
    </row>
    <row r="47" spans="1:14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  <c r="N47" t="s">
        <v>431</v>
      </c>
    </row>
    <row r="48" spans="1:14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  <c r="N48" t="s">
        <v>431</v>
      </c>
    </row>
    <row r="49" spans="1:14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  <c r="N49" t="s">
        <v>431</v>
      </c>
    </row>
    <row r="50" spans="1:14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  <c r="N50" t="s">
        <v>431</v>
      </c>
    </row>
    <row r="51" spans="1:14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  <c r="N51" t="s">
        <v>431</v>
      </c>
    </row>
    <row r="52" spans="1:14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  <row r="53" spans="1:14" x14ac:dyDescent="0.25">
      <c r="H53" s="8"/>
    </row>
  </sheetData>
  <mergeCells count="6">
    <mergeCell ref="A1:M1"/>
    <mergeCell ref="A3:A4"/>
    <mergeCell ref="B3:D3"/>
    <mergeCell ref="E3:F3"/>
    <mergeCell ref="H3:J3"/>
    <mergeCell ref="K3:M3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A1:K34"/>
  <sheetViews>
    <sheetView zoomScaleNormal="100" workbookViewId="0">
      <selection activeCell="D27" sqref="D27"/>
    </sheetView>
  </sheetViews>
  <sheetFormatPr defaultRowHeight="15" x14ac:dyDescent="0.25"/>
  <cols>
    <col min="1" max="1" width="6.140625" bestFit="1" customWidth="1"/>
    <col min="2" max="2" width="50.42578125" customWidth="1"/>
    <col min="3" max="3" width="16.5703125" customWidth="1"/>
    <col min="4" max="4" width="19" customWidth="1"/>
    <col min="5" max="5" width="23.7109375" customWidth="1"/>
    <col min="6" max="6" width="17.5703125" customWidth="1"/>
    <col min="7" max="7" width="17.7109375" customWidth="1"/>
  </cols>
  <sheetData>
    <row r="1" spans="1:11" s="38" customFormat="1" ht="15.75" x14ac:dyDescent="0.25">
      <c r="A1" s="409" t="s">
        <v>695</v>
      </c>
      <c r="B1" s="409"/>
      <c r="C1" s="409"/>
      <c r="D1" s="409"/>
      <c r="E1" s="409"/>
      <c r="F1" s="409"/>
      <c r="G1" s="409"/>
    </row>
    <row r="2" spans="1:11" x14ac:dyDescent="0.25">
      <c r="A2" s="39"/>
    </row>
    <row r="3" spans="1:11" s="38" customFormat="1" ht="15.75" x14ac:dyDescent="0.25">
      <c r="A3" s="60" t="s">
        <v>17</v>
      </c>
      <c r="B3" s="61" t="s">
        <v>35</v>
      </c>
      <c r="C3" s="60" t="s">
        <v>36</v>
      </c>
      <c r="D3" s="60" t="s">
        <v>37</v>
      </c>
      <c r="E3" s="60" t="s">
        <v>38</v>
      </c>
      <c r="F3" s="60" t="s">
        <v>435</v>
      </c>
      <c r="G3" s="60" t="s">
        <v>39</v>
      </c>
    </row>
    <row r="4" spans="1:11" x14ac:dyDescent="0.25">
      <c r="A4" s="330">
        <v>1</v>
      </c>
      <c r="B4" s="321">
        <v>10</v>
      </c>
      <c r="C4" s="322">
        <v>2</v>
      </c>
      <c r="D4" s="322">
        <v>8</v>
      </c>
      <c r="E4" s="322">
        <v>8</v>
      </c>
      <c r="F4" s="322">
        <v>4</v>
      </c>
      <c r="G4" s="322">
        <v>0</v>
      </c>
    </row>
    <row r="5" spans="1:11" x14ac:dyDescent="0.25">
      <c r="A5" s="330">
        <v>2</v>
      </c>
      <c r="B5" s="321">
        <v>9</v>
      </c>
      <c r="C5" s="322">
        <v>7</v>
      </c>
      <c r="D5" s="322">
        <v>28</v>
      </c>
      <c r="E5" s="322">
        <v>19</v>
      </c>
      <c r="F5" s="322">
        <v>16</v>
      </c>
      <c r="G5" s="322">
        <v>0</v>
      </c>
    </row>
    <row r="6" spans="1:11" x14ac:dyDescent="0.25">
      <c r="A6" s="330">
        <v>3</v>
      </c>
      <c r="B6" s="321">
        <v>8</v>
      </c>
      <c r="C6" s="322">
        <v>131</v>
      </c>
      <c r="D6" s="322">
        <v>502</v>
      </c>
      <c r="E6" s="322">
        <v>291</v>
      </c>
      <c r="F6" s="322">
        <v>255</v>
      </c>
      <c r="G6" s="322">
        <v>0</v>
      </c>
    </row>
    <row r="7" spans="1:11" x14ac:dyDescent="0.25">
      <c r="A7" s="330">
        <v>4</v>
      </c>
      <c r="B7" s="321">
        <v>7</v>
      </c>
      <c r="C7" s="322">
        <v>748</v>
      </c>
      <c r="D7" s="322">
        <v>2426</v>
      </c>
      <c r="E7" s="322">
        <v>1405</v>
      </c>
      <c r="F7" s="322">
        <v>1405</v>
      </c>
      <c r="G7" s="322">
        <v>0</v>
      </c>
    </row>
    <row r="8" spans="1:11" x14ac:dyDescent="0.25">
      <c r="A8" s="330">
        <v>5</v>
      </c>
      <c r="B8" s="321">
        <v>6</v>
      </c>
      <c r="C8" s="322">
        <v>9601</v>
      </c>
      <c r="D8" s="322">
        <v>21651</v>
      </c>
      <c r="E8" s="322">
        <v>17945</v>
      </c>
      <c r="F8" s="322">
        <v>18010</v>
      </c>
      <c r="G8" s="322">
        <v>0</v>
      </c>
    </row>
    <row r="9" spans="1:11" x14ac:dyDescent="0.25">
      <c r="A9" s="330">
        <v>6</v>
      </c>
      <c r="B9" s="321">
        <v>5</v>
      </c>
      <c r="C9" s="322">
        <v>22230</v>
      </c>
      <c r="D9" s="322">
        <v>49105</v>
      </c>
      <c r="E9" s="322">
        <v>37812</v>
      </c>
      <c r="F9" s="322">
        <v>24233</v>
      </c>
      <c r="G9" s="322">
        <v>0</v>
      </c>
    </row>
    <row r="10" spans="1:11" x14ac:dyDescent="0.25">
      <c r="A10" s="330">
        <v>7</v>
      </c>
      <c r="B10" s="321">
        <v>4</v>
      </c>
      <c r="C10" s="322">
        <v>83140</v>
      </c>
      <c r="D10" s="322">
        <v>170076</v>
      </c>
      <c r="E10" s="322">
        <v>126479</v>
      </c>
      <c r="F10" s="322">
        <v>36005</v>
      </c>
      <c r="G10" s="322">
        <v>0</v>
      </c>
    </row>
    <row r="11" spans="1:11" x14ac:dyDescent="0.25">
      <c r="A11" s="330">
        <v>8</v>
      </c>
      <c r="B11" s="321">
        <v>3</v>
      </c>
      <c r="C11" s="322">
        <v>389749</v>
      </c>
      <c r="D11" s="322">
        <v>510177</v>
      </c>
      <c r="E11" s="322">
        <v>345349</v>
      </c>
      <c r="F11" s="322">
        <v>313721</v>
      </c>
      <c r="G11" s="322">
        <v>0</v>
      </c>
    </row>
    <row r="12" spans="1:11" x14ac:dyDescent="0.25">
      <c r="A12" s="330">
        <v>9</v>
      </c>
      <c r="B12" s="321">
        <v>2</v>
      </c>
      <c r="C12" s="322">
        <v>969298</v>
      </c>
      <c r="D12" s="322">
        <v>1072672</v>
      </c>
      <c r="E12" s="322">
        <v>828638</v>
      </c>
      <c r="F12" s="322">
        <v>37286</v>
      </c>
      <c r="G12" s="322">
        <v>0</v>
      </c>
    </row>
    <row r="13" spans="1:11" x14ac:dyDescent="0.25">
      <c r="A13" s="330">
        <v>10</v>
      </c>
      <c r="B13" s="321">
        <v>1</v>
      </c>
      <c r="C13" s="322">
        <v>1022214</v>
      </c>
      <c r="D13" s="322">
        <v>1018646</v>
      </c>
      <c r="E13" s="322">
        <v>1802</v>
      </c>
      <c r="F13" s="322">
        <v>1766</v>
      </c>
      <c r="G13" s="322">
        <v>0</v>
      </c>
    </row>
    <row r="14" spans="1:11" s="2" customFormat="1" ht="15.75" x14ac:dyDescent="0.25">
      <c r="A14" s="205"/>
      <c r="B14" s="323" t="s">
        <v>432</v>
      </c>
      <c r="C14" s="324">
        <f>SUM(C4:C13)</f>
        <v>2497120</v>
      </c>
      <c r="D14" s="324">
        <f>SUM(D4:D13)</f>
        <v>2845291</v>
      </c>
      <c r="E14" s="354">
        <f>SUM(E4:E13)</f>
        <v>1359748</v>
      </c>
      <c r="F14" s="324">
        <f>SUM(F4:F13)</f>
        <v>432701</v>
      </c>
      <c r="G14" s="324">
        <v>0</v>
      </c>
      <c r="K14" s="36"/>
    </row>
    <row r="15" spans="1:11" x14ac:dyDescent="0.25">
      <c r="C15" s="8"/>
    </row>
    <row r="16" spans="1:11" s="42" customFormat="1" ht="15.75" x14ac:dyDescent="0.25">
      <c r="A16" s="38" t="s">
        <v>42</v>
      </c>
      <c r="D16" s="138"/>
      <c r="E16" s="138"/>
      <c r="G16" s="176"/>
    </row>
    <row r="17" spans="1:8" x14ac:dyDescent="0.25">
      <c r="E17" s="8"/>
    </row>
    <row r="18" spans="1:8" s="42" customFormat="1" ht="15.75" x14ac:dyDescent="0.25">
      <c r="A18" s="60" t="s">
        <v>17</v>
      </c>
      <c r="B18" s="61" t="s">
        <v>40</v>
      </c>
      <c r="C18" s="60" t="s">
        <v>36</v>
      </c>
      <c r="E18" s="207"/>
      <c r="F18" s="207"/>
      <c r="G18"/>
      <c r="H18"/>
    </row>
    <row r="19" spans="1:8" x14ac:dyDescent="0.25">
      <c r="A19" s="241">
        <v>1</v>
      </c>
      <c r="B19" s="177">
        <v>6</v>
      </c>
      <c r="C19" s="178">
        <v>1</v>
      </c>
      <c r="D19" s="84"/>
      <c r="E19" s="215"/>
      <c r="F19" s="207"/>
      <c r="G19" s="215"/>
    </row>
    <row r="20" spans="1:8" x14ac:dyDescent="0.25">
      <c r="A20" s="241">
        <v>2</v>
      </c>
      <c r="B20" s="177">
        <v>5</v>
      </c>
      <c r="C20" s="178">
        <v>21</v>
      </c>
      <c r="D20" s="84"/>
      <c r="E20" s="215"/>
      <c r="F20" s="215"/>
      <c r="G20" s="215"/>
    </row>
    <row r="21" spans="1:8" x14ac:dyDescent="0.25">
      <c r="A21" s="241">
        <v>3</v>
      </c>
      <c r="B21" s="177">
        <v>4</v>
      </c>
      <c r="C21" s="178">
        <v>927</v>
      </c>
      <c r="D21" s="84"/>
      <c r="E21" s="215"/>
      <c r="F21" s="207"/>
      <c r="G21" s="215"/>
      <c r="H21" s="207"/>
    </row>
    <row r="22" spans="1:8" x14ac:dyDescent="0.25">
      <c r="A22" s="241">
        <v>4</v>
      </c>
      <c r="B22" s="177">
        <v>3</v>
      </c>
      <c r="C22" s="178">
        <v>15293</v>
      </c>
      <c r="D22" s="84"/>
      <c r="E22" s="215"/>
      <c r="F22" s="207"/>
      <c r="G22" s="215"/>
      <c r="H22" s="215"/>
    </row>
    <row r="23" spans="1:8" x14ac:dyDescent="0.25">
      <c r="A23" s="241">
        <v>5</v>
      </c>
      <c r="B23" s="177">
        <v>2</v>
      </c>
      <c r="C23" s="178">
        <v>318729</v>
      </c>
      <c r="D23" s="8"/>
      <c r="E23" s="215"/>
      <c r="F23" s="207"/>
      <c r="G23" s="215"/>
      <c r="H23" s="215"/>
    </row>
    <row r="24" spans="1:8" x14ac:dyDescent="0.25">
      <c r="A24" s="241">
        <v>6</v>
      </c>
      <c r="B24" s="177">
        <v>1</v>
      </c>
      <c r="C24" s="178">
        <v>2158135</v>
      </c>
      <c r="D24" s="175"/>
      <c r="E24" s="215"/>
      <c r="F24" s="215"/>
      <c r="G24" s="215"/>
      <c r="H24" s="215"/>
    </row>
    <row r="25" spans="1:8" ht="15.75" x14ac:dyDescent="0.25">
      <c r="A25" s="205"/>
      <c r="B25" s="47" t="s">
        <v>432</v>
      </c>
      <c r="C25" s="47">
        <f>SUM(C19:C24)</f>
        <v>2493106</v>
      </c>
      <c r="D25" s="175"/>
      <c r="E25" s="215"/>
      <c r="F25" s="216"/>
      <c r="G25" s="240"/>
    </row>
    <row r="26" spans="1:8" x14ac:dyDescent="0.25">
      <c r="D26" s="175"/>
      <c r="E26" s="8"/>
    </row>
    <row r="27" spans="1:8" ht="15.75" x14ac:dyDescent="0.25">
      <c r="A27" s="38" t="s">
        <v>614</v>
      </c>
      <c r="D27" s="175"/>
      <c r="E27" s="8"/>
    </row>
    <row r="28" spans="1:8" x14ac:dyDescent="0.25">
      <c r="E28" s="8"/>
      <c r="F28" s="8"/>
    </row>
    <row r="29" spans="1:8" ht="15.75" x14ac:dyDescent="0.25">
      <c r="A29" s="60" t="s">
        <v>17</v>
      </c>
      <c r="B29" s="61" t="s">
        <v>41</v>
      </c>
      <c r="C29" s="60" t="s">
        <v>36</v>
      </c>
    </row>
    <row r="30" spans="1:8" x14ac:dyDescent="0.25">
      <c r="A30" s="87">
        <v>1</v>
      </c>
      <c r="B30" s="111">
        <v>4</v>
      </c>
      <c r="C30" s="111">
        <v>10</v>
      </c>
      <c r="E30" s="8"/>
    </row>
    <row r="31" spans="1:8" x14ac:dyDescent="0.25">
      <c r="A31" s="87">
        <v>2</v>
      </c>
      <c r="B31" s="111">
        <v>3</v>
      </c>
      <c r="C31" s="111">
        <v>444</v>
      </c>
    </row>
    <row r="32" spans="1:8" x14ac:dyDescent="0.25">
      <c r="A32" s="87">
        <v>3</v>
      </c>
      <c r="B32" s="111">
        <v>2</v>
      </c>
      <c r="C32" s="111">
        <v>72806</v>
      </c>
    </row>
    <row r="33" spans="1:3" x14ac:dyDescent="0.25">
      <c r="A33" s="87">
        <v>4</v>
      </c>
      <c r="B33" s="6">
        <v>1</v>
      </c>
      <c r="C33" s="6">
        <v>1212764</v>
      </c>
    </row>
    <row r="34" spans="1:3" ht="15.75" x14ac:dyDescent="0.25">
      <c r="A34" s="205"/>
      <c r="B34" s="47" t="s">
        <v>432</v>
      </c>
      <c r="C34" s="47">
        <f>SUM(C30:C33)</f>
        <v>1286024</v>
      </c>
    </row>
  </sheetData>
  <mergeCells count="1">
    <mergeCell ref="A1:G1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headerFooter>
    <oddFooter>&amp;C&amp;P/&amp;N&amp;R&amp;D &amp;T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I65"/>
  <sheetViews>
    <sheetView topLeftCell="A35" workbookViewId="0">
      <selection activeCell="E63" sqref="E63"/>
    </sheetView>
  </sheetViews>
  <sheetFormatPr defaultRowHeight="15" x14ac:dyDescent="0.25"/>
  <cols>
    <col min="1" max="1" width="4.85546875" bestFit="1" customWidth="1"/>
    <col min="2" max="2" width="21.5703125" customWidth="1"/>
    <col min="3" max="3" width="13.85546875" customWidth="1"/>
    <col min="4" max="4" width="13.140625" customWidth="1"/>
    <col min="5" max="5" width="12.85546875" customWidth="1"/>
    <col min="6" max="6" width="14" customWidth="1"/>
    <col min="7" max="7" width="14.7109375" customWidth="1"/>
    <col min="8" max="8" width="13.85546875" customWidth="1"/>
  </cols>
  <sheetData>
    <row r="1" spans="1:8" s="38" customFormat="1" ht="15.75" x14ac:dyDescent="0.25">
      <c r="A1" s="409" t="s">
        <v>697</v>
      </c>
      <c r="B1" s="409"/>
      <c r="C1" s="409"/>
      <c r="D1" s="409"/>
      <c r="E1" s="409"/>
      <c r="F1" s="409"/>
      <c r="G1" s="409"/>
      <c r="H1" s="409"/>
    </row>
    <row r="2" spans="1:8" x14ac:dyDescent="0.25">
      <c r="A2" s="39"/>
    </row>
    <row r="3" spans="1:8" s="38" customFormat="1" ht="31.5" x14ac:dyDescent="0.25">
      <c r="A3" s="184" t="s">
        <v>52</v>
      </c>
      <c r="B3" s="184" t="s">
        <v>30</v>
      </c>
      <c r="C3" s="184" t="s">
        <v>54</v>
      </c>
      <c r="D3" s="184" t="s">
        <v>5</v>
      </c>
      <c r="E3" s="184" t="s">
        <v>6</v>
      </c>
      <c r="F3" s="184" t="s">
        <v>45</v>
      </c>
      <c r="G3" s="89" t="s">
        <v>53</v>
      </c>
      <c r="H3" s="89" t="s">
        <v>33</v>
      </c>
    </row>
    <row r="4" spans="1:8" x14ac:dyDescent="0.25">
      <c r="A4" s="35">
        <v>1</v>
      </c>
      <c r="B4" s="7" t="s">
        <v>34</v>
      </c>
      <c r="C4" s="6">
        <v>78917</v>
      </c>
      <c r="D4" s="6">
        <v>54165</v>
      </c>
      <c r="E4" s="6">
        <v>16090</v>
      </c>
      <c r="F4" s="6">
        <v>6987</v>
      </c>
      <c r="G4" s="6">
        <v>1675</v>
      </c>
      <c r="H4" s="6">
        <v>0</v>
      </c>
    </row>
    <row r="5" spans="1:8" x14ac:dyDescent="0.25">
      <c r="A5" s="35">
        <v>2</v>
      </c>
      <c r="B5" s="7" t="s">
        <v>208</v>
      </c>
      <c r="C5" s="6">
        <v>37348</v>
      </c>
      <c r="D5" s="6">
        <v>26714</v>
      </c>
      <c r="E5" s="6">
        <v>7603</v>
      </c>
      <c r="F5" s="6">
        <v>2549</v>
      </c>
      <c r="G5" s="6">
        <v>482</v>
      </c>
      <c r="H5" s="6">
        <v>0</v>
      </c>
    </row>
    <row r="6" spans="1:8" x14ac:dyDescent="0.25">
      <c r="A6" s="35">
        <v>3</v>
      </c>
      <c r="B6" s="7" t="s">
        <v>209</v>
      </c>
      <c r="C6" s="6">
        <v>34916</v>
      </c>
      <c r="D6" s="6">
        <v>26152</v>
      </c>
      <c r="E6" s="6">
        <v>6498</v>
      </c>
      <c r="F6" s="6">
        <v>1953</v>
      </c>
      <c r="G6" s="6">
        <v>313</v>
      </c>
      <c r="H6" s="6">
        <v>0</v>
      </c>
    </row>
    <row r="7" spans="1:8" x14ac:dyDescent="0.25">
      <c r="A7" s="35">
        <v>4</v>
      </c>
      <c r="B7" s="7" t="s">
        <v>210</v>
      </c>
      <c r="C7" s="6">
        <v>32272</v>
      </c>
      <c r="D7" s="6">
        <v>22520</v>
      </c>
      <c r="E7" s="6">
        <v>6311</v>
      </c>
      <c r="F7" s="6">
        <v>2854</v>
      </c>
      <c r="G7" s="6">
        <v>587</v>
      </c>
      <c r="H7" s="6">
        <v>0</v>
      </c>
    </row>
    <row r="8" spans="1:8" x14ac:dyDescent="0.25">
      <c r="A8" s="35">
        <v>5</v>
      </c>
      <c r="B8" s="7" t="s">
        <v>211</v>
      </c>
      <c r="C8" s="6">
        <v>1756666</v>
      </c>
      <c r="D8" s="6">
        <v>1249372</v>
      </c>
      <c r="E8" s="6">
        <v>411818</v>
      </c>
      <c r="F8" s="6">
        <v>81029</v>
      </c>
      <c r="G8" s="6">
        <v>14447</v>
      </c>
      <c r="H8" s="6">
        <v>0</v>
      </c>
    </row>
    <row r="9" spans="1:8" x14ac:dyDescent="0.25">
      <c r="A9" s="35">
        <v>6</v>
      </c>
      <c r="B9" s="7" t="s">
        <v>212</v>
      </c>
      <c r="C9" s="6">
        <v>131729</v>
      </c>
      <c r="D9" s="6">
        <v>92681</v>
      </c>
      <c r="E9" s="6">
        <v>28724</v>
      </c>
      <c r="F9" s="6">
        <v>8620</v>
      </c>
      <c r="G9" s="6">
        <v>1704</v>
      </c>
      <c r="H9" s="6">
        <v>0</v>
      </c>
    </row>
    <row r="10" spans="1:8" x14ac:dyDescent="0.25">
      <c r="A10" s="35">
        <v>7</v>
      </c>
      <c r="B10" s="7" t="s">
        <v>213</v>
      </c>
      <c r="C10" s="6">
        <v>43850</v>
      </c>
      <c r="D10" s="6">
        <v>30597</v>
      </c>
      <c r="E10" s="6">
        <v>10124</v>
      </c>
      <c r="F10" s="6">
        <v>2654</v>
      </c>
      <c r="G10" s="6">
        <v>475</v>
      </c>
      <c r="H10" s="6">
        <v>0</v>
      </c>
    </row>
    <row r="11" spans="1:8" x14ac:dyDescent="0.25">
      <c r="A11" s="35">
        <v>8</v>
      </c>
      <c r="B11" s="7" t="s">
        <v>214</v>
      </c>
      <c r="C11" s="6">
        <v>12730</v>
      </c>
      <c r="D11" s="6">
        <v>9253</v>
      </c>
      <c r="E11" s="6">
        <v>2278</v>
      </c>
      <c r="F11" s="6">
        <v>1061</v>
      </c>
      <c r="G11" s="6">
        <v>138</v>
      </c>
      <c r="H11" s="6">
        <v>0</v>
      </c>
    </row>
    <row r="12" spans="1:8" x14ac:dyDescent="0.25">
      <c r="A12" s="35">
        <v>9</v>
      </c>
      <c r="B12" s="7" t="s">
        <v>215</v>
      </c>
      <c r="C12" s="6">
        <v>41361</v>
      </c>
      <c r="D12" s="6">
        <v>28801</v>
      </c>
      <c r="E12" s="6">
        <v>8827</v>
      </c>
      <c r="F12" s="6">
        <v>3116</v>
      </c>
      <c r="G12" s="6">
        <v>617</v>
      </c>
      <c r="H12" s="6">
        <v>0</v>
      </c>
    </row>
    <row r="13" spans="1:8" x14ac:dyDescent="0.25">
      <c r="A13" s="35">
        <v>10</v>
      </c>
      <c r="B13" s="7" t="s">
        <v>216</v>
      </c>
      <c r="C13" s="6">
        <v>68718</v>
      </c>
      <c r="D13" s="6">
        <v>49817</v>
      </c>
      <c r="E13" s="6">
        <v>14517</v>
      </c>
      <c r="F13" s="6">
        <v>3931</v>
      </c>
      <c r="G13" s="6">
        <v>453</v>
      </c>
      <c r="H13" s="6">
        <v>0</v>
      </c>
    </row>
    <row r="14" spans="1:8" x14ac:dyDescent="0.25">
      <c r="A14" s="35">
        <v>11</v>
      </c>
      <c r="B14" s="7" t="s">
        <v>217</v>
      </c>
      <c r="C14" s="6">
        <v>57785</v>
      </c>
      <c r="D14" s="6">
        <v>41770</v>
      </c>
      <c r="E14" s="6">
        <v>10393</v>
      </c>
      <c r="F14" s="6">
        <v>4690</v>
      </c>
      <c r="G14" s="6">
        <v>932</v>
      </c>
      <c r="H14" s="6">
        <v>0</v>
      </c>
    </row>
    <row r="15" spans="1:8" x14ac:dyDescent="0.25">
      <c r="A15" s="35">
        <v>12</v>
      </c>
      <c r="B15" s="7" t="s">
        <v>218</v>
      </c>
      <c r="C15" s="6">
        <v>87572</v>
      </c>
      <c r="D15" s="6">
        <v>60098</v>
      </c>
      <c r="E15" s="6">
        <v>21780</v>
      </c>
      <c r="F15" s="6">
        <v>4846</v>
      </c>
      <c r="G15" s="6">
        <v>848</v>
      </c>
      <c r="H15" s="6">
        <v>0</v>
      </c>
    </row>
    <row r="16" spans="1:8" x14ac:dyDescent="0.25">
      <c r="A16" s="35">
        <v>13</v>
      </c>
      <c r="B16" s="7" t="s">
        <v>219</v>
      </c>
      <c r="C16" s="6">
        <v>6702</v>
      </c>
      <c r="D16" s="6">
        <v>4907</v>
      </c>
      <c r="E16" s="6">
        <v>1220</v>
      </c>
      <c r="F16" s="6">
        <v>494</v>
      </c>
      <c r="G16" s="6">
        <v>81</v>
      </c>
      <c r="H16" s="6">
        <v>0</v>
      </c>
    </row>
    <row r="17" spans="1:8" x14ac:dyDescent="0.25">
      <c r="A17" s="35">
        <v>14</v>
      </c>
      <c r="B17" s="7" t="s">
        <v>220</v>
      </c>
      <c r="C17" s="6">
        <v>12753</v>
      </c>
      <c r="D17" s="6">
        <v>9561</v>
      </c>
      <c r="E17" s="6">
        <v>2218</v>
      </c>
      <c r="F17" s="6">
        <v>811</v>
      </c>
      <c r="G17" s="6">
        <v>163</v>
      </c>
      <c r="H17" s="6">
        <v>0</v>
      </c>
    </row>
    <row r="18" spans="1:8" x14ac:dyDescent="0.25">
      <c r="A18" s="35">
        <v>15</v>
      </c>
      <c r="B18" s="7" t="s">
        <v>221</v>
      </c>
      <c r="C18" s="6">
        <v>53055</v>
      </c>
      <c r="D18" s="6">
        <v>37692</v>
      </c>
      <c r="E18" s="6">
        <v>10430</v>
      </c>
      <c r="F18" s="6">
        <v>4039</v>
      </c>
      <c r="G18" s="6">
        <v>894</v>
      </c>
      <c r="H18" s="6">
        <v>0</v>
      </c>
    </row>
    <row r="19" spans="1:8" x14ac:dyDescent="0.25">
      <c r="A19" s="35">
        <v>16</v>
      </c>
      <c r="B19" s="7" t="s">
        <v>222</v>
      </c>
      <c r="C19" s="6">
        <v>57887</v>
      </c>
      <c r="D19" s="6">
        <v>40468</v>
      </c>
      <c r="E19" s="6">
        <v>12224</v>
      </c>
      <c r="F19" s="6">
        <v>4528</v>
      </c>
      <c r="G19" s="6">
        <v>667</v>
      </c>
      <c r="H19" s="6">
        <v>0</v>
      </c>
    </row>
    <row r="20" spans="1:8" x14ac:dyDescent="0.25">
      <c r="A20" s="35">
        <v>17</v>
      </c>
      <c r="B20" s="7" t="s">
        <v>223</v>
      </c>
      <c r="C20" s="6">
        <v>113697</v>
      </c>
      <c r="D20" s="6">
        <v>80723</v>
      </c>
      <c r="E20" s="6">
        <v>21911</v>
      </c>
      <c r="F20" s="6">
        <v>10008</v>
      </c>
      <c r="G20" s="6">
        <v>1055</v>
      </c>
      <c r="H20" s="6">
        <v>0</v>
      </c>
    </row>
    <row r="21" spans="1:8" x14ac:dyDescent="0.25">
      <c r="A21" s="35">
        <v>18</v>
      </c>
      <c r="B21" s="7" t="s">
        <v>224</v>
      </c>
      <c r="C21" s="6">
        <v>17053</v>
      </c>
      <c r="D21" s="6">
        <v>12739</v>
      </c>
      <c r="E21" s="6">
        <v>2706</v>
      </c>
      <c r="F21" s="6">
        <v>1399</v>
      </c>
      <c r="G21" s="6">
        <v>209</v>
      </c>
      <c r="H21" s="6">
        <v>0</v>
      </c>
    </row>
    <row r="22" spans="1:8" x14ac:dyDescent="0.25">
      <c r="A22" s="35">
        <v>19</v>
      </c>
      <c r="B22" s="7" t="s">
        <v>225</v>
      </c>
      <c r="C22" s="6">
        <v>461174</v>
      </c>
      <c r="D22" s="6">
        <v>325282</v>
      </c>
      <c r="E22" s="6">
        <v>106010</v>
      </c>
      <c r="F22" s="6">
        <v>24736</v>
      </c>
      <c r="G22" s="6">
        <v>5146</v>
      </c>
      <c r="H22" s="6">
        <v>0</v>
      </c>
    </row>
    <row r="23" spans="1:8" x14ac:dyDescent="0.25">
      <c r="A23" s="35">
        <v>20</v>
      </c>
      <c r="B23" s="7" t="s">
        <v>226</v>
      </c>
      <c r="C23" s="6">
        <v>73968</v>
      </c>
      <c r="D23" s="6">
        <v>53473</v>
      </c>
      <c r="E23" s="6">
        <v>14476</v>
      </c>
      <c r="F23" s="6">
        <v>5095</v>
      </c>
      <c r="G23" s="6">
        <v>924</v>
      </c>
      <c r="H23" s="6">
        <v>0</v>
      </c>
    </row>
    <row r="24" spans="1:8" x14ac:dyDescent="0.25">
      <c r="A24" s="35">
        <v>21</v>
      </c>
      <c r="B24" s="7" t="s">
        <v>227</v>
      </c>
      <c r="C24" s="6">
        <v>59777</v>
      </c>
      <c r="D24" s="6">
        <v>41472</v>
      </c>
      <c r="E24" s="6">
        <v>13087</v>
      </c>
      <c r="F24" s="6">
        <v>4529</v>
      </c>
      <c r="G24" s="6">
        <v>689</v>
      </c>
      <c r="H24" s="6">
        <v>0</v>
      </c>
    </row>
    <row r="25" spans="1:8" x14ac:dyDescent="0.25">
      <c r="A25" s="35">
        <v>22</v>
      </c>
      <c r="B25" s="7" t="s">
        <v>228</v>
      </c>
      <c r="C25" s="6">
        <v>46999</v>
      </c>
      <c r="D25" s="6">
        <v>32354</v>
      </c>
      <c r="E25" s="6">
        <v>9168</v>
      </c>
      <c r="F25" s="6">
        <v>4828</v>
      </c>
      <c r="G25" s="6">
        <v>649</v>
      </c>
      <c r="H25" s="6">
        <v>0</v>
      </c>
    </row>
    <row r="26" spans="1:8" x14ac:dyDescent="0.25">
      <c r="A26" s="35">
        <v>23</v>
      </c>
      <c r="B26" s="7" t="s">
        <v>229</v>
      </c>
      <c r="C26" s="6">
        <v>18626</v>
      </c>
      <c r="D26" s="6">
        <v>13082</v>
      </c>
      <c r="E26" s="6">
        <v>3843</v>
      </c>
      <c r="F26" s="6">
        <v>1406</v>
      </c>
      <c r="G26" s="6">
        <v>295</v>
      </c>
      <c r="H26" s="6">
        <v>0</v>
      </c>
    </row>
    <row r="27" spans="1:8" x14ac:dyDescent="0.25">
      <c r="A27" s="35">
        <v>24</v>
      </c>
      <c r="B27" s="7" t="s">
        <v>230</v>
      </c>
      <c r="C27" s="6">
        <v>43213</v>
      </c>
      <c r="D27" s="6">
        <v>30668</v>
      </c>
      <c r="E27" s="6">
        <v>9035</v>
      </c>
      <c r="F27" s="6">
        <v>3129</v>
      </c>
      <c r="G27" s="6">
        <v>381</v>
      </c>
      <c r="H27" s="6">
        <v>0</v>
      </c>
    </row>
    <row r="28" spans="1:8" x14ac:dyDescent="0.25">
      <c r="A28" s="35">
        <v>25</v>
      </c>
      <c r="B28" s="7" t="s">
        <v>231</v>
      </c>
      <c r="C28" s="6">
        <v>14717</v>
      </c>
      <c r="D28" s="6">
        <v>10788</v>
      </c>
      <c r="E28" s="6">
        <v>2969</v>
      </c>
      <c r="F28" s="6">
        <v>801</v>
      </c>
      <c r="G28" s="6">
        <v>159</v>
      </c>
      <c r="H28" s="6">
        <v>0</v>
      </c>
    </row>
    <row r="29" spans="1:8" x14ac:dyDescent="0.25">
      <c r="A29" s="35">
        <v>26</v>
      </c>
      <c r="B29" s="7" t="s">
        <v>232</v>
      </c>
      <c r="C29" s="6">
        <v>27884</v>
      </c>
      <c r="D29" s="6">
        <v>19971</v>
      </c>
      <c r="E29" s="6">
        <v>5216</v>
      </c>
      <c r="F29" s="6">
        <v>2302</v>
      </c>
      <c r="G29" s="6">
        <v>395</v>
      </c>
      <c r="H29" s="6">
        <v>0</v>
      </c>
    </row>
    <row r="30" spans="1:8" x14ac:dyDescent="0.25">
      <c r="A30" s="35">
        <v>27</v>
      </c>
      <c r="B30" s="7" t="s">
        <v>233</v>
      </c>
      <c r="C30" s="6">
        <v>63529</v>
      </c>
      <c r="D30" s="6">
        <v>45229</v>
      </c>
      <c r="E30" s="6">
        <v>14133</v>
      </c>
      <c r="F30" s="6">
        <v>3601</v>
      </c>
      <c r="G30" s="6">
        <v>566</v>
      </c>
      <c r="H30" s="6">
        <v>0</v>
      </c>
    </row>
    <row r="31" spans="1:8" x14ac:dyDescent="0.25">
      <c r="A31" s="35">
        <v>28</v>
      </c>
      <c r="B31" s="7" t="s">
        <v>234</v>
      </c>
      <c r="C31" s="6">
        <v>57155</v>
      </c>
      <c r="D31" s="6">
        <v>40062</v>
      </c>
      <c r="E31" s="6">
        <v>12739</v>
      </c>
      <c r="F31" s="6">
        <v>3591</v>
      </c>
      <c r="G31" s="6">
        <v>763</v>
      </c>
      <c r="H31" s="6">
        <v>0</v>
      </c>
    </row>
    <row r="32" spans="1:8" x14ac:dyDescent="0.25">
      <c r="A32" s="35">
        <v>29</v>
      </c>
      <c r="B32" s="7" t="s">
        <v>235</v>
      </c>
      <c r="C32" s="6">
        <v>39657</v>
      </c>
      <c r="D32" s="6">
        <v>28400</v>
      </c>
      <c r="E32" s="6">
        <v>8682</v>
      </c>
      <c r="F32" s="6">
        <v>2255</v>
      </c>
      <c r="G32" s="6">
        <v>320</v>
      </c>
      <c r="H32" s="6">
        <v>0</v>
      </c>
    </row>
    <row r="33" spans="1:8" x14ac:dyDescent="0.25">
      <c r="A33" s="35">
        <v>30</v>
      </c>
      <c r="B33" s="7" t="s">
        <v>236</v>
      </c>
      <c r="C33" s="6">
        <v>30880</v>
      </c>
      <c r="D33" s="6">
        <v>22850</v>
      </c>
      <c r="E33" s="6">
        <v>5438</v>
      </c>
      <c r="F33" s="6">
        <v>2256</v>
      </c>
      <c r="G33" s="6">
        <v>336</v>
      </c>
      <c r="H33" s="6">
        <v>0</v>
      </c>
    </row>
    <row r="34" spans="1:8" x14ac:dyDescent="0.25">
      <c r="A34" s="35">
        <v>31</v>
      </c>
      <c r="B34" s="7" t="s">
        <v>237</v>
      </c>
      <c r="C34" s="6">
        <v>115745</v>
      </c>
      <c r="D34" s="6">
        <v>82531</v>
      </c>
      <c r="E34" s="6">
        <v>23282</v>
      </c>
      <c r="F34" s="6">
        <v>8829</v>
      </c>
      <c r="G34" s="6">
        <v>1103</v>
      </c>
      <c r="H34" s="6">
        <v>0</v>
      </c>
    </row>
    <row r="35" spans="1:8" x14ac:dyDescent="0.25">
      <c r="A35" s="35">
        <v>32</v>
      </c>
      <c r="B35" s="7" t="s">
        <v>238</v>
      </c>
      <c r="C35" s="6">
        <v>31879</v>
      </c>
      <c r="D35" s="6">
        <v>23456</v>
      </c>
      <c r="E35" s="6">
        <v>5841</v>
      </c>
      <c r="F35" s="6">
        <v>2321</v>
      </c>
      <c r="G35" s="6">
        <v>261</v>
      </c>
      <c r="H35" s="6">
        <v>0</v>
      </c>
    </row>
    <row r="36" spans="1:8" x14ac:dyDescent="0.25">
      <c r="A36" s="35">
        <v>33</v>
      </c>
      <c r="B36" s="7" t="s">
        <v>239</v>
      </c>
      <c r="C36" s="6">
        <v>39483</v>
      </c>
      <c r="D36" s="6">
        <v>27909</v>
      </c>
      <c r="E36" s="6">
        <v>7992</v>
      </c>
      <c r="F36" s="6">
        <v>3229</v>
      </c>
      <c r="G36" s="6">
        <v>353</v>
      </c>
      <c r="H36" s="6">
        <v>0</v>
      </c>
    </row>
    <row r="37" spans="1:8" x14ac:dyDescent="0.25">
      <c r="A37" s="35">
        <v>34</v>
      </c>
      <c r="B37" s="7" t="s">
        <v>240</v>
      </c>
      <c r="C37" s="6">
        <v>9225</v>
      </c>
      <c r="D37" s="6">
        <v>6692</v>
      </c>
      <c r="E37" s="6">
        <v>1737</v>
      </c>
      <c r="F37" s="6">
        <v>684</v>
      </c>
      <c r="G37" s="6">
        <v>112</v>
      </c>
      <c r="H37" s="6">
        <v>0</v>
      </c>
    </row>
    <row r="38" spans="1:8" x14ac:dyDescent="0.25">
      <c r="A38" s="35">
        <v>35</v>
      </c>
      <c r="B38" s="7" t="s">
        <v>241</v>
      </c>
      <c r="C38" s="6">
        <v>85826</v>
      </c>
      <c r="D38" s="6">
        <v>59080</v>
      </c>
      <c r="E38" s="6">
        <v>20381</v>
      </c>
      <c r="F38" s="6">
        <v>5661</v>
      </c>
      <c r="G38" s="6">
        <v>704</v>
      </c>
      <c r="H38" s="6">
        <v>0</v>
      </c>
    </row>
    <row r="39" spans="1:8" x14ac:dyDescent="0.25">
      <c r="A39" s="35">
        <v>36</v>
      </c>
      <c r="B39" s="7" t="s">
        <v>242</v>
      </c>
      <c r="C39" s="6">
        <v>63490</v>
      </c>
      <c r="D39" s="6">
        <v>45830</v>
      </c>
      <c r="E39" s="6">
        <v>12210</v>
      </c>
      <c r="F39" s="6">
        <v>4558</v>
      </c>
      <c r="G39" s="6">
        <v>892</v>
      </c>
      <c r="H39" s="6">
        <v>0</v>
      </c>
    </row>
    <row r="40" spans="1:8" x14ac:dyDescent="0.25">
      <c r="A40" s="35">
        <v>37</v>
      </c>
      <c r="B40" s="7" t="s">
        <v>243</v>
      </c>
      <c r="C40" s="6">
        <v>38584</v>
      </c>
      <c r="D40" s="6">
        <v>26347</v>
      </c>
      <c r="E40" s="6">
        <v>7636</v>
      </c>
      <c r="F40" s="6">
        <v>3615</v>
      </c>
      <c r="G40" s="6">
        <v>986</v>
      </c>
      <c r="H40" s="6">
        <v>0</v>
      </c>
    </row>
    <row r="41" spans="1:8" x14ac:dyDescent="0.25">
      <c r="A41" s="35">
        <v>38</v>
      </c>
      <c r="B41" s="7" t="s">
        <v>244</v>
      </c>
      <c r="C41" s="6">
        <v>52286</v>
      </c>
      <c r="D41" s="6">
        <v>35953</v>
      </c>
      <c r="E41" s="6">
        <v>10211</v>
      </c>
      <c r="F41" s="6">
        <v>5357</v>
      </c>
      <c r="G41" s="6">
        <v>765</v>
      </c>
      <c r="H41" s="6">
        <v>0</v>
      </c>
    </row>
    <row r="42" spans="1:8" x14ac:dyDescent="0.25">
      <c r="A42" s="35">
        <v>39</v>
      </c>
      <c r="B42" s="7" t="s">
        <v>245</v>
      </c>
      <c r="C42" s="6">
        <v>45826</v>
      </c>
      <c r="D42" s="6">
        <v>31919</v>
      </c>
      <c r="E42" s="6">
        <v>9277</v>
      </c>
      <c r="F42" s="6">
        <v>3968</v>
      </c>
      <c r="G42" s="6">
        <v>662</v>
      </c>
      <c r="H42" s="6">
        <v>0</v>
      </c>
    </row>
    <row r="43" spans="1:8" x14ac:dyDescent="0.25">
      <c r="A43" s="35">
        <v>40</v>
      </c>
      <c r="B43" s="7" t="s">
        <v>246</v>
      </c>
      <c r="C43" s="6">
        <v>27650</v>
      </c>
      <c r="D43" s="6">
        <v>19965</v>
      </c>
      <c r="E43" s="6">
        <v>4818</v>
      </c>
      <c r="F43" s="6">
        <v>2434</v>
      </c>
      <c r="G43" s="6">
        <v>433</v>
      </c>
      <c r="H43" s="6">
        <v>0</v>
      </c>
    </row>
    <row r="44" spans="1:8" x14ac:dyDescent="0.25">
      <c r="A44" s="35">
        <v>41</v>
      </c>
      <c r="B44" s="7" t="s">
        <v>247</v>
      </c>
      <c r="C44" s="6">
        <v>29181</v>
      </c>
      <c r="D44" s="6">
        <v>20287</v>
      </c>
      <c r="E44" s="6">
        <v>6068</v>
      </c>
      <c r="F44" s="6">
        <v>2494</v>
      </c>
      <c r="G44" s="6">
        <v>332</v>
      </c>
      <c r="H44" s="6">
        <v>0</v>
      </c>
    </row>
    <row r="45" spans="1:8" x14ac:dyDescent="0.25">
      <c r="A45" s="35">
        <v>42</v>
      </c>
      <c r="B45" s="7" t="s">
        <v>248</v>
      </c>
      <c r="C45" s="6">
        <v>39894</v>
      </c>
      <c r="D45" s="6">
        <v>27555</v>
      </c>
      <c r="E45" s="6">
        <v>7096</v>
      </c>
      <c r="F45" s="6">
        <v>4117</v>
      </c>
      <c r="G45" s="6">
        <v>1126</v>
      </c>
      <c r="H45" s="6">
        <v>0</v>
      </c>
    </row>
    <row r="46" spans="1:8" x14ac:dyDescent="0.25">
      <c r="A46" s="35">
        <v>43</v>
      </c>
      <c r="B46" s="7" t="s">
        <v>249</v>
      </c>
      <c r="C46" s="6">
        <v>16104</v>
      </c>
      <c r="D46" s="6">
        <v>12072</v>
      </c>
      <c r="E46" s="6">
        <v>3092</v>
      </c>
      <c r="F46" s="6">
        <v>845</v>
      </c>
      <c r="G46" s="6">
        <v>95</v>
      </c>
      <c r="H46" s="6">
        <v>0</v>
      </c>
    </row>
    <row r="47" spans="1:8" x14ac:dyDescent="0.25">
      <c r="A47" s="35">
        <v>44</v>
      </c>
      <c r="B47" s="7" t="s">
        <v>250</v>
      </c>
      <c r="C47" s="6">
        <v>71459</v>
      </c>
      <c r="D47" s="6">
        <v>50756</v>
      </c>
      <c r="E47" s="6">
        <v>14344</v>
      </c>
      <c r="F47" s="6">
        <v>5195</v>
      </c>
      <c r="G47" s="6">
        <v>1164</v>
      </c>
      <c r="H47" s="6">
        <v>0</v>
      </c>
    </row>
    <row r="48" spans="1:8" x14ac:dyDescent="0.25">
      <c r="A48" s="35">
        <v>45</v>
      </c>
      <c r="B48" s="7" t="s">
        <v>251</v>
      </c>
      <c r="C48" s="6">
        <v>58659</v>
      </c>
      <c r="D48" s="6">
        <v>41170</v>
      </c>
      <c r="E48" s="6">
        <v>11814</v>
      </c>
      <c r="F48" s="6">
        <v>4967</v>
      </c>
      <c r="G48" s="6">
        <v>708</v>
      </c>
      <c r="H48" s="6">
        <v>0</v>
      </c>
    </row>
    <row r="49" spans="1:9" x14ac:dyDescent="0.25">
      <c r="A49" s="35">
        <v>46</v>
      </c>
      <c r="B49" s="7" t="s">
        <v>252</v>
      </c>
      <c r="C49" s="6">
        <v>65362</v>
      </c>
      <c r="D49" s="6">
        <v>44865</v>
      </c>
      <c r="E49" s="6">
        <v>14708</v>
      </c>
      <c r="F49" s="6">
        <v>5115</v>
      </c>
      <c r="G49" s="6">
        <v>674</v>
      </c>
      <c r="H49" s="6">
        <v>0</v>
      </c>
    </row>
    <row r="50" spans="1:9" x14ac:dyDescent="0.25">
      <c r="A50" s="35">
        <v>47</v>
      </c>
      <c r="B50" s="7" t="s">
        <v>253</v>
      </c>
      <c r="C50" s="6">
        <v>18981</v>
      </c>
      <c r="D50" s="6">
        <v>13866</v>
      </c>
      <c r="E50" s="6">
        <v>3497</v>
      </c>
      <c r="F50" s="6">
        <v>1364</v>
      </c>
      <c r="G50" s="6">
        <v>254</v>
      </c>
      <c r="H50" s="6">
        <v>0</v>
      </c>
    </row>
    <row r="51" spans="1:9" x14ac:dyDescent="0.25">
      <c r="A51" s="35">
        <v>48</v>
      </c>
      <c r="B51" s="7" t="s">
        <v>254</v>
      </c>
      <c r="C51" s="6">
        <v>15155</v>
      </c>
      <c r="D51" s="6">
        <v>10454</v>
      </c>
      <c r="E51" s="6">
        <v>3772</v>
      </c>
      <c r="F51" s="6">
        <v>786</v>
      </c>
      <c r="G51" s="6">
        <v>143</v>
      </c>
      <c r="H51" s="6">
        <v>0</v>
      </c>
    </row>
    <row r="52" spans="1:9" x14ac:dyDescent="0.25">
      <c r="A52" s="35">
        <v>49</v>
      </c>
      <c r="B52" s="7" t="s">
        <v>255</v>
      </c>
      <c r="C52" s="6">
        <v>35571</v>
      </c>
      <c r="D52" s="6">
        <v>24961</v>
      </c>
      <c r="E52" s="6">
        <v>7936</v>
      </c>
      <c r="F52" s="6">
        <v>2212</v>
      </c>
      <c r="G52" s="6">
        <v>462</v>
      </c>
      <c r="H52" s="6">
        <v>0</v>
      </c>
    </row>
    <row r="53" spans="1:9" x14ac:dyDescent="0.25">
      <c r="A53" s="35">
        <v>50</v>
      </c>
      <c r="B53" s="7" t="s">
        <v>256</v>
      </c>
      <c r="C53" s="6">
        <v>58213</v>
      </c>
      <c r="D53" s="6">
        <v>40820</v>
      </c>
      <c r="E53" s="6">
        <v>12944</v>
      </c>
      <c r="F53" s="6">
        <v>3903</v>
      </c>
      <c r="G53" s="6">
        <v>546</v>
      </c>
      <c r="H53" s="6">
        <v>0</v>
      </c>
    </row>
    <row r="54" spans="1:9" x14ac:dyDescent="0.25">
      <c r="A54" s="35">
        <v>51</v>
      </c>
      <c r="B54" s="7" t="s">
        <v>257</v>
      </c>
      <c r="C54" s="6">
        <v>21172</v>
      </c>
      <c r="D54" s="6">
        <v>14836</v>
      </c>
      <c r="E54" s="6">
        <v>5097</v>
      </c>
      <c r="F54" s="6">
        <v>1056</v>
      </c>
      <c r="G54" s="6">
        <v>183</v>
      </c>
      <c r="H54" s="6">
        <v>0</v>
      </c>
    </row>
    <row r="55" spans="1:9" x14ac:dyDescent="0.25">
      <c r="A55" s="35">
        <v>52</v>
      </c>
      <c r="B55" s="12" t="s">
        <v>431</v>
      </c>
      <c r="C55" s="6">
        <v>115405</v>
      </c>
      <c r="D55" s="6">
        <v>79269</v>
      </c>
      <c r="E55" s="6">
        <v>34669</v>
      </c>
      <c r="F55" s="6">
        <v>745</v>
      </c>
      <c r="G55" s="6">
        <v>722</v>
      </c>
      <c r="H55" s="6">
        <v>0</v>
      </c>
    </row>
    <row r="56" spans="1:9" s="2" customFormat="1" ht="15.75" x14ac:dyDescent="0.25">
      <c r="A56" s="45"/>
      <c r="B56" s="139" t="s">
        <v>10</v>
      </c>
      <c r="C56" s="47">
        <f>SUM(C4:C55)</f>
        <v>4637740</v>
      </c>
      <c r="D56" s="47">
        <f>SUM(D4:D55)</f>
        <v>3282254</v>
      </c>
      <c r="E56" s="47">
        <f>SUM(E4:E55)</f>
        <v>1028890</v>
      </c>
      <c r="F56" s="47">
        <f>SUM(F4:F55)</f>
        <v>277553</v>
      </c>
      <c r="G56" s="47">
        <f>SUM(G4:G55)</f>
        <v>49043</v>
      </c>
      <c r="H56" s="47">
        <f t="shared" ref="H56" si="0">SUM(H4:H55)</f>
        <v>0</v>
      </c>
      <c r="I56" s="36"/>
    </row>
    <row r="57" spans="1:9" x14ac:dyDescent="0.25">
      <c r="C57" s="8"/>
      <c r="D57" s="8"/>
      <c r="E57" s="8"/>
      <c r="F57" s="8"/>
      <c r="G57" s="8"/>
      <c r="H57" s="8"/>
    </row>
    <row r="58" spans="1:9" x14ac:dyDescent="0.25">
      <c r="B58" t="s">
        <v>48</v>
      </c>
    </row>
    <row r="60" spans="1:9" x14ac:dyDescent="0.25">
      <c r="D60" s="8"/>
    </row>
    <row r="61" spans="1:9" x14ac:dyDescent="0.25">
      <c r="E61" s="8"/>
    </row>
    <row r="65" spans="4:4" x14ac:dyDescent="0.25">
      <c r="D65" s="8"/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83" orientation="portrait" r:id="rId1"/>
  <headerFooter>
    <oddFooter>&amp;C&amp;P/&amp;N&amp;R&amp;D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</sheetPr>
  <dimension ref="A1:T87"/>
  <sheetViews>
    <sheetView topLeftCell="A48" workbookViewId="0">
      <selection activeCell="D77" sqref="D77"/>
    </sheetView>
  </sheetViews>
  <sheetFormatPr defaultRowHeight="15" x14ac:dyDescent="0.25"/>
  <cols>
    <col min="1" max="1" width="13.42578125" customWidth="1"/>
    <col min="2" max="2" width="12" customWidth="1"/>
    <col min="3" max="3" width="17.28515625" bestFit="1" customWidth="1"/>
    <col min="4" max="4" width="11.85546875" customWidth="1"/>
    <col min="5" max="5" width="10.42578125" customWidth="1"/>
    <col min="6" max="6" width="11.28515625" customWidth="1"/>
    <col min="7" max="7" width="16.28515625" customWidth="1"/>
    <col min="8" max="8" width="11.140625" customWidth="1"/>
    <col min="9" max="9" width="10.7109375" customWidth="1"/>
    <col min="10" max="10" width="12.85546875" customWidth="1"/>
    <col min="11" max="11" width="15.42578125" bestFit="1" customWidth="1"/>
    <col min="12" max="13" width="11.42578125" customWidth="1"/>
    <col min="14" max="14" width="10.85546875" customWidth="1"/>
    <col min="15" max="15" width="14.28515625" bestFit="1" customWidth="1"/>
    <col min="16" max="16" width="10" customWidth="1"/>
    <col min="17" max="17" width="9.85546875" customWidth="1"/>
  </cols>
  <sheetData>
    <row r="1" spans="1:19" ht="15.75" x14ac:dyDescent="0.25">
      <c r="A1" s="428" t="s">
        <v>707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19" ht="15.75" thickBot="1" x14ac:dyDescent="0.3"/>
    <row r="3" spans="1:19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19" ht="15.75" thickBot="1" x14ac:dyDescent="0.3">
      <c r="A4" s="442"/>
      <c r="B4" s="237" t="s">
        <v>1</v>
      </c>
      <c r="C4" s="238" t="s">
        <v>50</v>
      </c>
      <c r="D4" s="238" t="s">
        <v>21</v>
      </c>
      <c r="E4" s="238" t="s">
        <v>433</v>
      </c>
      <c r="F4" s="237" t="s">
        <v>1</v>
      </c>
      <c r="G4" s="238" t="s">
        <v>50</v>
      </c>
      <c r="H4" s="238" t="s">
        <v>21</v>
      </c>
      <c r="I4" s="238" t="s">
        <v>433</v>
      </c>
      <c r="J4" s="237" t="s">
        <v>1</v>
      </c>
      <c r="K4" s="238" t="s">
        <v>50</v>
      </c>
      <c r="L4" s="238" t="s">
        <v>21</v>
      </c>
      <c r="M4" s="238" t="s">
        <v>433</v>
      </c>
      <c r="N4" s="238" t="s">
        <v>1</v>
      </c>
      <c r="O4" s="238" t="s">
        <v>50</v>
      </c>
      <c r="P4" s="238" t="s">
        <v>21</v>
      </c>
      <c r="Q4" s="239" t="s">
        <v>433</v>
      </c>
    </row>
    <row r="5" spans="1:19" x14ac:dyDescent="0.25">
      <c r="A5" s="233" t="s">
        <v>611</v>
      </c>
      <c r="B5" s="388">
        <v>1018814</v>
      </c>
      <c r="C5" s="389">
        <v>1223467005.3599999</v>
      </c>
      <c r="D5" s="389">
        <v>1200.8699999999999</v>
      </c>
      <c r="E5" s="389">
        <v>1173.43</v>
      </c>
      <c r="F5" s="388">
        <v>33580</v>
      </c>
      <c r="G5" s="389">
        <v>16555103.32</v>
      </c>
      <c r="H5" s="389">
        <v>493</v>
      </c>
      <c r="I5" s="389">
        <v>400.6</v>
      </c>
      <c r="J5" s="388">
        <v>107080</v>
      </c>
      <c r="K5" s="389">
        <v>77226424.109999999</v>
      </c>
      <c r="L5" s="389">
        <v>721.2</v>
      </c>
      <c r="M5" s="389">
        <v>614.21</v>
      </c>
      <c r="N5" s="388">
        <v>9905</v>
      </c>
      <c r="O5" s="389">
        <v>4267314.17</v>
      </c>
      <c r="P5" s="390">
        <v>430.82</v>
      </c>
      <c r="Q5" s="391">
        <v>399.54</v>
      </c>
    </row>
    <row r="6" spans="1:19" ht="15.75" thickBot="1" x14ac:dyDescent="0.3">
      <c r="A6" s="304" t="s">
        <v>612</v>
      </c>
      <c r="B6" s="392">
        <v>894724</v>
      </c>
      <c r="C6" s="393">
        <v>847304284.73000002</v>
      </c>
      <c r="D6" s="394">
        <v>947</v>
      </c>
      <c r="E6" s="394">
        <v>822.72</v>
      </c>
      <c r="F6" s="392">
        <v>350623</v>
      </c>
      <c r="G6" s="393">
        <v>250220931.22999999</v>
      </c>
      <c r="H6" s="394">
        <v>713.65</v>
      </c>
      <c r="I6" s="394">
        <v>619.01</v>
      </c>
      <c r="J6" s="392">
        <v>68574</v>
      </c>
      <c r="K6" s="393">
        <v>40892717.560000002</v>
      </c>
      <c r="L6" s="394">
        <v>596.33000000000004</v>
      </c>
      <c r="M6" s="394">
        <v>497.94</v>
      </c>
      <c r="N6" s="392">
        <v>13820</v>
      </c>
      <c r="O6" s="393">
        <v>5600493.5899999999</v>
      </c>
      <c r="P6" s="393">
        <v>405.25</v>
      </c>
      <c r="Q6" s="395">
        <v>399.54</v>
      </c>
      <c r="S6" s="8"/>
    </row>
    <row r="7" spans="1:19" ht="16.5" thickBot="1" x14ac:dyDescent="0.3">
      <c r="A7" s="305" t="s">
        <v>528</v>
      </c>
      <c r="B7" s="348">
        <f>SUM(B5:B6)</f>
        <v>1913538</v>
      </c>
      <c r="C7" s="306">
        <f>SUM(C5:C6)</f>
        <v>2070771290.0899999</v>
      </c>
      <c r="D7" s="303">
        <v>1082.17</v>
      </c>
      <c r="E7" s="303">
        <v>1011.5</v>
      </c>
      <c r="F7" s="243">
        <v>384203</v>
      </c>
      <c r="G7" s="306">
        <v>266776034.55000001</v>
      </c>
      <c r="H7" s="332">
        <v>694.36</v>
      </c>
      <c r="I7" s="301">
        <v>592.84</v>
      </c>
      <c r="J7" s="243">
        <v>175654</v>
      </c>
      <c r="K7" s="306">
        <v>118119141.67</v>
      </c>
      <c r="L7" s="303">
        <v>672.45</v>
      </c>
      <c r="M7" s="332">
        <v>563.84</v>
      </c>
      <c r="N7" s="243">
        <v>23725</v>
      </c>
      <c r="O7" s="306">
        <v>9867807.7599999998</v>
      </c>
      <c r="P7" s="303">
        <v>415.92</v>
      </c>
      <c r="Q7" s="259">
        <v>399.54</v>
      </c>
    </row>
    <row r="8" spans="1:19" x14ac:dyDescent="0.25">
      <c r="D8" s="9"/>
      <c r="H8" s="9"/>
      <c r="I8" s="9"/>
      <c r="M8" s="9"/>
      <c r="P8" s="9"/>
      <c r="Q8" s="9"/>
    </row>
    <row r="9" spans="1:19" ht="15.75" x14ac:dyDescent="0.25">
      <c r="A9" s="428" t="s">
        <v>706</v>
      </c>
      <c r="B9" s="428"/>
      <c r="C9" s="428"/>
      <c r="D9" s="428"/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8"/>
      <c r="P9" s="428"/>
      <c r="Q9" s="428"/>
    </row>
    <row r="10" spans="1:19" ht="16.5" thickBot="1" x14ac:dyDescent="0.3">
      <c r="A10" s="99"/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8"/>
    </row>
    <row r="11" spans="1:19" x14ac:dyDescent="0.25">
      <c r="A11" s="440" t="s">
        <v>18</v>
      </c>
      <c r="B11" s="436" t="s">
        <v>5</v>
      </c>
      <c r="C11" s="437"/>
      <c r="D11" s="437"/>
      <c r="E11" s="439"/>
      <c r="F11" s="436" t="s">
        <v>6</v>
      </c>
      <c r="G11" s="437"/>
      <c r="H11" s="437"/>
      <c r="I11" s="439"/>
      <c r="J11" s="436" t="s">
        <v>19</v>
      </c>
      <c r="K11" s="437"/>
      <c r="L11" s="437"/>
      <c r="M11" s="439"/>
      <c r="N11" s="436" t="s">
        <v>20</v>
      </c>
      <c r="O11" s="437"/>
      <c r="P11" s="437"/>
      <c r="Q11" s="438"/>
    </row>
    <row r="12" spans="1:19" ht="15.75" thickBot="1" x14ac:dyDescent="0.3">
      <c r="A12" s="441"/>
      <c r="B12" s="157" t="s">
        <v>1</v>
      </c>
      <c r="C12" s="158" t="s">
        <v>50</v>
      </c>
      <c r="D12" s="158" t="s">
        <v>21</v>
      </c>
      <c r="E12" s="158" t="s">
        <v>433</v>
      </c>
      <c r="F12" s="157" t="s">
        <v>1</v>
      </c>
      <c r="G12" s="158" t="s">
        <v>50</v>
      </c>
      <c r="H12" s="158" t="s">
        <v>21</v>
      </c>
      <c r="I12" s="158" t="s">
        <v>433</v>
      </c>
      <c r="J12" s="157" t="s">
        <v>1</v>
      </c>
      <c r="K12" s="158" t="s">
        <v>50</v>
      </c>
      <c r="L12" s="158" t="s">
        <v>21</v>
      </c>
      <c r="M12" s="158" t="s">
        <v>433</v>
      </c>
      <c r="N12" s="157" t="s">
        <v>1</v>
      </c>
      <c r="O12" s="158" t="s">
        <v>50</v>
      </c>
      <c r="P12" s="158" t="s">
        <v>21</v>
      </c>
      <c r="Q12" s="159" t="s">
        <v>433</v>
      </c>
    </row>
    <row r="13" spans="1:19" x14ac:dyDescent="0.25">
      <c r="A13" s="152" t="s">
        <v>451</v>
      </c>
      <c r="B13" s="153">
        <v>23712</v>
      </c>
      <c r="C13" s="154">
        <v>1345467.79</v>
      </c>
      <c r="D13" s="154">
        <v>56.74</v>
      </c>
      <c r="E13" s="154">
        <v>56.91</v>
      </c>
      <c r="F13" s="153">
        <v>6668</v>
      </c>
      <c r="G13" s="154">
        <v>424242.02</v>
      </c>
      <c r="H13" s="154">
        <v>63.62</v>
      </c>
      <c r="I13" s="154">
        <v>65.84</v>
      </c>
      <c r="J13" s="153">
        <v>1147</v>
      </c>
      <c r="K13" s="154">
        <v>66973.289999999994</v>
      </c>
      <c r="L13" s="154">
        <v>58.39</v>
      </c>
      <c r="M13" s="154">
        <v>59.3</v>
      </c>
      <c r="N13" s="153">
        <v>1012</v>
      </c>
      <c r="O13" s="154">
        <v>73723.45</v>
      </c>
      <c r="P13" s="155">
        <v>72.849999999999994</v>
      </c>
      <c r="Q13" s="156">
        <v>66.62</v>
      </c>
    </row>
    <row r="14" spans="1:19" x14ac:dyDescent="0.25">
      <c r="A14" s="145" t="s">
        <v>452</v>
      </c>
      <c r="B14" s="101">
        <v>19206</v>
      </c>
      <c r="C14" s="102">
        <v>2792387.92</v>
      </c>
      <c r="D14" s="102">
        <v>145.38999999999999</v>
      </c>
      <c r="E14" s="102">
        <v>143.56</v>
      </c>
      <c r="F14" s="101">
        <v>11814</v>
      </c>
      <c r="G14" s="102">
        <v>1851476.51</v>
      </c>
      <c r="H14" s="102">
        <v>156.72</v>
      </c>
      <c r="I14" s="102">
        <v>156.04</v>
      </c>
      <c r="J14" s="101">
        <v>985</v>
      </c>
      <c r="K14" s="102">
        <v>143823.14000000001</v>
      </c>
      <c r="L14" s="102">
        <v>146.01</v>
      </c>
      <c r="M14" s="102">
        <v>142.46</v>
      </c>
      <c r="N14" s="101">
        <v>2638</v>
      </c>
      <c r="O14" s="102">
        <v>421244.95</v>
      </c>
      <c r="P14" s="100">
        <v>159.68</v>
      </c>
      <c r="Q14" s="146">
        <v>165.88</v>
      </c>
      <c r="S14" s="8"/>
    </row>
    <row r="15" spans="1:19" x14ac:dyDescent="0.25">
      <c r="A15" s="145" t="s">
        <v>453</v>
      </c>
      <c r="B15" s="101">
        <v>12034</v>
      </c>
      <c r="C15" s="102">
        <v>2988110.53</v>
      </c>
      <c r="D15" s="102">
        <v>248.31</v>
      </c>
      <c r="E15" s="102">
        <v>246.73</v>
      </c>
      <c r="F15" s="101">
        <v>13156</v>
      </c>
      <c r="G15" s="102">
        <v>3090437.25</v>
      </c>
      <c r="H15" s="102">
        <v>234.91</v>
      </c>
      <c r="I15" s="102">
        <v>228.42</v>
      </c>
      <c r="J15" s="101">
        <v>3461</v>
      </c>
      <c r="K15" s="102">
        <v>921767.86</v>
      </c>
      <c r="L15" s="102">
        <v>266.33</v>
      </c>
      <c r="M15" s="102">
        <v>272.64</v>
      </c>
      <c r="N15" s="101">
        <v>2382</v>
      </c>
      <c r="O15" s="102">
        <v>589826.93000000005</v>
      </c>
      <c r="P15" s="100">
        <v>247.62</v>
      </c>
      <c r="Q15" s="146">
        <v>239.72</v>
      </c>
    </row>
    <row r="16" spans="1:19" x14ac:dyDescent="0.25">
      <c r="A16" s="145" t="s">
        <v>454</v>
      </c>
      <c r="B16" s="101">
        <v>67553</v>
      </c>
      <c r="C16" s="102">
        <v>24977720.989999998</v>
      </c>
      <c r="D16" s="102">
        <v>369.75</v>
      </c>
      <c r="E16" s="102">
        <v>375.57</v>
      </c>
      <c r="F16" s="101">
        <v>31126</v>
      </c>
      <c r="G16" s="102">
        <v>11614496.77</v>
      </c>
      <c r="H16" s="102">
        <v>373.14</v>
      </c>
      <c r="I16" s="102">
        <v>375.57</v>
      </c>
      <c r="J16" s="101">
        <v>31974</v>
      </c>
      <c r="K16" s="102">
        <v>11780385.6</v>
      </c>
      <c r="L16" s="102">
        <v>368.44</v>
      </c>
      <c r="M16" s="102">
        <v>375.57</v>
      </c>
      <c r="N16" s="101">
        <v>13199</v>
      </c>
      <c r="O16" s="102">
        <v>5191214.97</v>
      </c>
      <c r="P16" s="100">
        <v>393.3</v>
      </c>
      <c r="Q16" s="146">
        <v>399.54</v>
      </c>
    </row>
    <row r="17" spans="1:20" x14ac:dyDescent="0.25">
      <c r="A17" s="145" t="s">
        <v>455</v>
      </c>
      <c r="B17" s="101">
        <v>138669</v>
      </c>
      <c r="C17" s="102">
        <v>63406385.210000001</v>
      </c>
      <c r="D17" s="102">
        <v>457.25</v>
      </c>
      <c r="E17" s="102">
        <v>462.56</v>
      </c>
      <c r="F17" s="101">
        <v>79631</v>
      </c>
      <c r="G17" s="102">
        <v>35179030.450000003</v>
      </c>
      <c r="H17" s="102">
        <v>441.78</v>
      </c>
      <c r="I17" s="102">
        <v>434.61</v>
      </c>
      <c r="J17" s="101">
        <v>31957</v>
      </c>
      <c r="K17" s="102">
        <v>14463978.34</v>
      </c>
      <c r="L17" s="102">
        <v>452.61</v>
      </c>
      <c r="M17" s="102">
        <v>457</v>
      </c>
      <c r="N17" s="101">
        <v>12</v>
      </c>
      <c r="O17" s="102">
        <v>5031.2</v>
      </c>
      <c r="P17" s="100">
        <v>419.27</v>
      </c>
      <c r="Q17" s="146">
        <v>423</v>
      </c>
    </row>
    <row r="18" spans="1:20" x14ac:dyDescent="0.25">
      <c r="A18" s="145" t="s">
        <v>456</v>
      </c>
      <c r="B18" s="101">
        <v>180849</v>
      </c>
      <c r="C18" s="102">
        <v>99781207.609999999</v>
      </c>
      <c r="D18" s="102">
        <v>551.74</v>
      </c>
      <c r="E18" s="102">
        <v>553.79999999999995</v>
      </c>
      <c r="F18" s="101">
        <v>52266</v>
      </c>
      <c r="G18" s="102">
        <v>28460534.399999999</v>
      </c>
      <c r="H18" s="102">
        <v>544.53</v>
      </c>
      <c r="I18" s="102">
        <v>542.07000000000005</v>
      </c>
      <c r="J18" s="101">
        <v>28691</v>
      </c>
      <c r="K18" s="102">
        <v>15690636.300000001</v>
      </c>
      <c r="L18" s="102">
        <v>546.88</v>
      </c>
      <c r="M18" s="102">
        <v>547.73</v>
      </c>
      <c r="N18" s="101">
        <v>17</v>
      </c>
      <c r="O18" s="102">
        <v>9925.7999999999993</v>
      </c>
      <c r="P18" s="100">
        <v>583.87</v>
      </c>
      <c r="Q18" s="146">
        <v>599.54</v>
      </c>
    </row>
    <row r="19" spans="1:20" x14ac:dyDescent="0.25">
      <c r="A19" s="145" t="s">
        <v>457</v>
      </c>
      <c r="B19" s="101">
        <v>149222</v>
      </c>
      <c r="C19" s="102">
        <v>96766642.650000006</v>
      </c>
      <c r="D19" s="102">
        <v>648.47</v>
      </c>
      <c r="E19" s="102">
        <v>648.14</v>
      </c>
      <c r="F19" s="101">
        <v>33847</v>
      </c>
      <c r="G19" s="102">
        <v>21946785.699999999</v>
      </c>
      <c r="H19" s="102">
        <v>648.41</v>
      </c>
      <c r="I19" s="102">
        <v>647.39</v>
      </c>
      <c r="J19" s="101">
        <v>16839</v>
      </c>
      <c r="K19" s="102">
        <v>10836777.5</v>
      </c>
      <c r="L19" s="102">
        <v>643.54999999999995</v>
      </c>
      <c r="M19" s="102">
        <v>641.04</v>
      </c>
      <c r="N19" s="101">
        <v>0</v>
      </c>
      <c r="O19" s="102">
        <v>0</v>
      </c>
      <c r="P19" s="100">
        <v>0</v>
      </c>
      <c r="Q19" s="146" t="s">
        <v>431</v>
      </c>
      <c r="T19" s="8"/>
    </row>
    <row r="20" spans="1:20" x14ac:dyDescent="0.25">
      <c r="A20" s="145" t="s">
        <v>458</v>
      </c>
      <c r="B20" s="101">
        <v>122669</v>
      </c>
      <c r="C20" s="102">
        <v>91762547.790000007</v>
      </c>
      <c r="D20" s="102">
        <v>748.05</v>
      </c>
      <c r="E20" s="102">
        <v>747.48</v>
      </c>
      <c r="F20" s="101">
        <v>29241</v>
      </c>
      <c r="G20" s="102">
        <v>21880187.82</v>
      </c>
      <c r="H20" s="102">
        <v>748.27</v>
      </c>
      <c r="I20" s="102">
        <v>747.5</v>
      </c>
      <c r="J20" s="101">
        <v>15194</v>
      </c>
      <c r="K20" s="102">
        <v>11607358.23</v>
      </c>
      <c r="L20" s="102">
        <v>763.94</v>
      </c>
      <c r="M20" s="102">
        <v>773.89</v>
      </c>
      <c r="N20" s="101">
        <v>4065</v>
      </c>
      <c r="O20" s="102">
        <v>3232650.6</v>
      </c>
      <c r="P20" s="100">
        <v>795.24</v>
      </c>
      <c r="Q20" s="146">
        <v>795.24</v>
      </c>
    </row>
    <row r="21" spans="1:20" x14ac:dyDescent="0.25">
      <c r="A21" s="145" t="s">
        <v>459</v>
      </c>
      <c r="B21" s="101">
        <v>111221</v>
      </c>
      <c r="C21" s="102">
        <v>94538581.659999996</v>
      </c>
      <c r="D21" s="102">
        <v>850.01</v>
      </c>
      <c r="E21" s="102">
        <v>850.19</v>
      </c>
      <c r="F21" s="101">
        <v>27745</v>
      </c>
      <c r="G21" s="102">
        <v>23539019.600000001</v>
      </c>
      <c r="H21" s="102">
        <v>848.41</v>
      </c>
      <c r="I21" s="102">
        <v>848.8</v>
      </c>
      <c r="J21" s="101">
        <v>9707</v>
      </c>
      <c r="K21" s="102">
        <v>8204025.4699999997</v>
      </c>
      <c r="L21" s="102">
        <v>845.17</v>
      </c>
      <c r="M21" s="102">
        <v>844.27</v>
      </c>
      <c r="N21" s="101">
        <v>384</v>
      </c>
      <c r="O21" s="102">
        <v>321543.46000000002</v>
      </c>
      <c r="P21" s="100">
        <v>837.35</v>
      </c>
      <c r="Q21" s="146">
        <v>846</v>
      </c>
      <c r="S21" s="8"/>
    </row>
    <row r="22" spans="1:20" x14ac:dyDescent="0.25">
      <c r="A22" s="145" t="s">
        <v>460</v>
      </c>
      <c r="B22" s="101">
        <v>118538</v>
      </c>
      <c r="C22" s="102">
        <v>112573687.93000001</v>
      </c>
      <c r="D22" s="102">
        <v>949.68</v>
      </c>
      <c r="E22" s="102">
        <v>947.43</v>
      </c>
      <c r="F22" s="101">
        <v>26992</v>
      </c>
      <c r="G22" s="102">
        <v>25583190.09</v>
      </c>
      <c r="H22" s="102">
        <v>947.81</v>
      </c>
      <c r="I22" s="102">
        <v>944.04</v>
      </c>
      <c r="J22" s="101">
        <v>8090</v>
      </c>
      <c r="K22" s="102">
        <v>7648502.1100000003</v>
      </c>
      <c r="L22" s="102">
        <v>945.43</v>
      </c>
      <c r="M22" s="102">
        <v>941.57</v>
      </c>
      <c r="N22" s="101">
        <v>1</v>
      </c>
      <c r="O22" s="102">
        <v>913.39</v>
      </c>
      <c r="P22" s="100">
        <v>913.39</v>
      </c>
      <c r="Q22" s="146">
        <v>913.39</v>
      </c>
    </row>
    <row r="23" spans="1:20" x14ac:dyDescent="0.25">
      <c r="A23" s="145" t="s">
        <v>438</v>
      </c>
      <c r="B23" s="101">
        <v>570164</v>
      </c>
      <c r="C23" s="102">
        <v>713962396.52999997</v>
      </c>
      <c r="D23" s="102">
        <v>1252.21</v>
      </c>
      <c r="E23" s="102">
        <v>1260.31</v>
      </c>
      <c r="F23" s="101">
        <v>59411</v>
      </c>
      <c r="G23" s="102">
        <v>71128745.269999996</v>
      </c>
      <c r="H23" s="102">
        <v>1197.23</v>
      </c>
      <c r="I23" s="102">
        <v>1178.3900000000001</v>
      </c>
      <c r="J23" s="101">
        <v>22243</v>
      </c>
      <c r="K23" s="102">
        <v>26994243.289999999</v>
      </c>
      <c r="L23" s="102">
        <v>1213.6099999999999</v>
      </c>
      <c r="M23" s="102">
        <v>1221.57</v>
      </c>
      <c r="N23" s="101">
        <v>5</v>
      </c>
      <c r="O23" s="102">
        <v>5709.01</v>
      </c>
      <c r="P23" s="100">
        <v>1141.8</v>
      </c>
      <c r="Q23" s="146">
        <v>1194.78</v>
      </c>
    </row>
    <row r="24" spans="1:20" x14ac:dyDescent="0.25">
      <c r="A24" s="145" t="s">
        <v>439</v>
      </c>
      <c r="B24" s="101">
        <v>284042</v>
      </c>
      <c r="C24" s="102">
        <v>479147383.61000001</v>
      </c>
      <c r="D24" s="102">
        <v>1686.89</v>
      </c>
      <c r="E24" s="102">
        <v>1661.07</v>
      </c>
      <c r="F24" s="101">
        <v>10157</v>
      </c>
      <c r="G24" s="102">
        <v>17011261.670000002</v>
      </c>
      <c r="H24" s="102">
        <v>1674.83</v>
      </c>
      <c r="I24" s="102">
        <v>1650.76</v>
      </c>
      <c r="J24" s="101">
        <v>4323</v>
      </c>
      <c r="K24" s="102">
        <v>7283036</v>
      </c>
      <c r="L24" s="102">
        <v>1684.72</v>
      </c>
      <c r="M24" s="102">
        <v>1663.16</v>
      </c>
      <c r="N24" s="101">
        <v>10</v>
      </c>
      <c r="O24" s="102">
        <v>16024</v>
      </c>
      <c r="P24" s="100">
        <v>1602.4</v>
      </c>
      <c r="Q24" s="146">
        <v>1602.4</v>
      </c>
    </row>
    <row r="25" spans="1:20" x14ac:dyDescent="0.25">
      <c r="A25" s="145" t="s">
        <v>440</v>
      </c>
      <c r="B25" s="101">
        <v>75901</v>
      </c>
      <c r="C25" s="102">
        <v>167865917.46000001</v>
      </c>
      <c r="D25" s="102">
        <v>2211.64</v>
      </c>
      <c r="E25" s="102">
        <v>2195.88</v>
      </c>
      <c r="F25" s="101">
        <v>1610</v>
      </c>
      <c r="G25" s="102">
        <v>3516779.2</v>
      </c>
      <c r="H25" s="102">
        <v>2184.33</v>
      </c>
      <c r="I25" s="102">
        <v>2158.4299999999998</v>
      </c>
      <c r="J25" s="101">
        <v>768</v>
      </c>
      <c r="K25" s="102">
        <v>1679030.96</v>
      </c>
      <c r="L25" s="102">
        <v>2186.2399999999998</v>
      </c>
      <c r="M25" s="102">
        <v>2158.8000000000002</v>
      </c>
      <c r="N25" s="101">
        <v>0</v>
      </c>
      <c r="O25" s="102">
        <v>0</v>
      </c>
      <c r="P25" s="100">
        <v>0</v>
      </c>
      <c r="Q25" s="146" t="s">
        <v>431</v>
      </c>
    </row>
    <row r="26" spans="1:20" x14ac:dyDescent="0.25">
      <c r="A26" s="145" t="s">
        <v>487</v>
      </c>
      <c r="B26" s="101">
        <v>25847</v>
      </c>
      <c r="C26" s="102">
        <v>69963453.420000002</v>
      </c>
      <c r="D26" s="102">
        <v>2706.83</v>
      </c>
      <c r="E26" s="102">
        <v>2687.28</v>
      </c>
      <c r="F26" s="101">
        <v>407</v>
      </c>
      <c r="G26" s="102">
        <v>1102861.07</v>
      </c>
      <c r="H26" s="102">
        <v>2709.73</v>
      </c>
      <c r="I26" s="102">
        <v>2685.89</v>
      </c>
      <c r="J26" s="101">
        <v>203</v>
      </c>
      <c r="K26" s="102">
        <v>554261.96</v>
      </c>
      <c r="L26" s="102">
        <v>2730.35</v>
      </c>
      <c r="M26" s="102">
        <v>2756.86</v>
      </c>
      <c r="N26" s="101">
        <v>0</v>
      </c>
      <c r="O26" s="102">
        <v>0</v>
      </c>
      <c r="P26" s="100">
        <v>0</v>
      </c>
      <c r="Q26" s="146" t="s">
        <v>431</v>
      </c>
    </row>
    <row r="27" spans="1:20" x14ac:dyDescent="0.25">
      <c r="A27" s="145" t="s">
        <v>488</v>
      </c>
      <c r="B27" s="101">
        <v>8475</v>
      </c>
      <c r="C27" s="102">
        <v>27152155.120000001</v>
      </c>
      <c r="D27" s="102">
        <v>3203.79</v>
      </c>
      <c r="E27" s="102">
        <v>3184.88</v>
      </c>
      <c r="F27" s="101">
        <v>99</v>
      </c>
      <c r="G27" s="102">
        <v>313358.68</v>
      </c>
      <c r="H27" s="102">
        <v>3165.24</v>
      </c>
      <c r="I27" s="102">
        <v>3130.87</v>
      </c>
      <c r="J27" s="101">
        <v>55</v>
      </c>
      <c r="K27" s="102">
        <v>176168.98</v>
      </c>
      <c r="L27" s="102">
        <v>3203.07</v>
      </c>
      <c r="M27" s="102">
        <v>3187.05</v>
      </c>
      <c r="N27" s="101">
        <v>0</v>
      </c>
      <c r="O27" s="102">
        <v>0</v>
      </c>
      <c r="P27" s="100">
        <v>0</v>
      </c>
      <c r="Q27" s="146" t="s">
        <v>431</v>
      </c>
    </row>
    <row r="28" spans="1:20" x14ac:dyDescent="0.25">
      <c r="A28" s="145" t="s">
        <v>489</v>
      </c>
      <c r="B28" s="101">
        <v>3100</v>
      </c>
      <c r="C28" s="102">
        <v>11499614.529999999</v>
      </c>
      <c r="D28" s="102">
        <v>3709.55</v>
      </c>
      <c r="E28" s="102">
        <v>3688.14</v>
      </c>
      <c r="F28" s="101">
        <v>18</v>
      </c>
      <c r="G28" s="102">
        <v>65637.86</v>
      </c>
      <c r="H28" s="102">
        <v>3646.55</v>
      </c>
      <c r="I28" s="102">
        <v>3607.11</v>
      </c>
      <c r="J28" s="101">
        <v>10</v>
      </c>
      <c r="K28" s="102">
        <v>36656.76</v>
      </c>
      <c r="L28" s="102">
        <v>3665.68</v>
      </c>
      <c r="M28" s="102">
        <v>3641.47</v>
      </c>
      <c r="N28" s="101">
        <v>0</v>
      </c>
      <c r="O28" s="102">
        <v>0</v>
      </c>
      <c r="P28" s="100">
        <v>0</v>
      </c>
      <c r="Q28" s="146" t="s">
        <v>431</v>
      </c>
    </row>
    <row r="29" spans="1:20" ht="15.75" thickBot="1" x14ac:dyDescent="0.3">
      <c r="A29" s="147" t="s">
        <v>490</v>
      </c>
      <c r="B29" s="148">
        <v>2336</v>
      </c>
      <c r="C29" s="149">
        <v>10247629.34</v>
      </c>
      <c r="D29" s="149">
        <v>4386.83</v>
      </c>
      <c r="E29" s="149">
        <v>4260.34</v>
      </c>
      <c r="F29" s="148">
        <v>15</v>
      </c>
      <c r="G29" s="149">
        <v>67990.19</v>
      </c>
      <c r="H29" s="149">
        <v>4532.68</v>
      </c>
      <c r="I29" s="149">
        <v>4269.21</v>
      </c>
      <c r="J29" s="148">
        <v>7</v>
      </c>
      <c r="K29" s="149">
        <v>31515.88</v>
      </c>
      <c r="L29" s="149">
        <v>4502.2700000000004</v>
      </c>
      <c r="M29" s="149">
        <v>4398.07</v>
      </c>
      <c r="N29" s="148">
        <v>0</v>
      </c>
      <c r="O29" s="149">
        <v>0</v>
      </c>
      <c r="P29" s="150">
        <v>0</v>
      </c>
      <c r="Q29" s="151" t="s">
        <v>431</v>
      </c>
    </row>
    <row r="30" spans="1:20" ht="16.5" thickBot="1" x14ac:dyDescent="0.3">
      <c r="A30" s="141" t="s">
        <v>528</v>
      </c>
      <c r="B30" s="299">
        <v>1913538</v>
      </c>
      <c r="C30" s="300">
        <v>2070771290.0899999</v>
      </c>
      <c r="D30" s="303">
        <v>1082.17</v>
      </c>
      <c r="E30" s="303">
        <v>1011.5</v>
      </c>
      <c r="F30" s="302">
        <v>384203</v>
      </c>
      <c r="G30" s="303">
        <v>266776034.55000001</v>
      </c>
      <c r="H30" s="332">
        <v>694.36</v>
      </c>
      <c r="I30" s="301">
        <v>592.84</v>
      </c>
      <c r="J30" s="302">
        <v>175654</v>
      </c>
      <c r="K30" s="303">
        <v>118119141.67</v>
      </c>
      <c r="L30" s="303">
        <v>672.45</v>
      </c>
      <c r="M30" s="332">
        <v>563.84</v>
      </c>
      <c r="N30" s="302">
        <v>23725</v>
      </c>
      <c r="O30" s="303">
        <v>9867807.7599999998</v>
      </c>
      <c r="P30" s="303">
        <v>415.92</v>
      </c>
      <c r="Q30" s="259">
        <v>399.54</v>
      </c>
    </row>
    <row r="32" spans="1:20" ht="15.75" x14ac:dyDescent="0.25">
      <c r="A32" s="428" t="s">
        <v>704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8"/>
      <c r="L32" s="428"/>
      <c r="M32" s="428"/>
      <c r="N32" s="428"/>
      <c r="O32" s="428"/>
      <c r="P32" s="428"/>
      <c r="Q32" s="428"/>
    </row>
    <row r="33" spans="1:19" ht="16.5" thickBot="1" x14ac:dyDescent="0.3">
      <c r="A33" s="99"/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8"/>
    </row>
    <row r="34" spans="1:19" x14ac:dyDescent="0.25">
      <c r="A34" s="440" t="s">
        <v>18</v>
      </c>
      <c r="B34" s="436" t="s">
        <v>5</v>
      </c>
      <c r="C34" s="437"/>
      <c r="D34" s="437"/>
      <c r="E34" s="439"/>
      <c r="F34" s="436" t="s">
        <v>6</v>
      </c>
      <c r="G34" s="437"/>
      <c r="H34" s="437"/>
      <c r="I34" s="439"/>
      <c r="J34" s="436" t="s">
        <v>19</v>
      </c>
      <c r="K34" s="437"/>
      <c r="L34" s="437"/>
      <c r="M34" s="439"/>
      <c r="N34" s="436" t="s">
        <v>20</v>
      </c>
      <c r="O34" s="437"/>
      <c r="P34" s="437"/>
      <c r="Q34" s="438"/>
    </row>
    <row r="35" spans="1:19" ht="15.75" thickBot="1" x14ac:dyDescent="0.3">
      <c r="A35" s="441"/>
      <c r="B35" s="157" t="s">
        <v>1</v>
      </c>
      <c r="C35" s="158" t="s">
        <v>50</v>
      </c>
      <c r="D35" s="158" t="s">
        <v>21</v>
      </c>
      <c r="E35" s="158" t="s">
        <v>433</v>
      </c>
      <c r="F35" s="157" t="s">
        <v>1</v>
      </c>
      <c r="G35" s="158" t="s">
        <v>50</v>
      </c>
      <c r="H35" s="158" t="s">
        <v>21</v>
      </c>
      <c r="I35" s="158" t="s">
        <v>433</v>
      </c>
      <c r="J35" s="157" t="s">
        <v>1</v>
      </c>
      <c r="K35" s="158" t="s">
        <v>50</v>
      </c>
      <c r="L35" s="158" t="s">
        <v>21</v>
      </c>
      <c r="M35" s="158" t="s">
        <v>433</v>
      </c>
      <c r="N35" s="157" t="s">
        <v>1</v>
      </c>
      <c r="O35" s="158" t="s">
        <v>50</v>
      </c>
      <c r="P35" s="158" t="s">
        <v>21</v>
      </c>
      <c r="Q35" s="159" t="s">
        <v>433</v>
      </c>
    </row>
    <row r="36" spans="1:19" x14ac:dyDescent="0.25">
      <c r="A36" s="152" t="s">
        <v>451</v>
      </c>
      <c r="B36" s="153">
        <v>13542</v>
      </c>
      <c r="C36" s="154">
        <v>748061.06</v>
      </c>
      <c r="D36" s="154">
        <v>55.24</v>
      </c>
      <c r="E36" s="154">
        <v>53.77</v>
      </c>
      <c r="F36" s="153">
        <v>1004</v>
      </c>
      <c r="G36" s="154">
        <v>63427.519999999997</v>
      </c>
      <c r="H36" s="154">
        <v>63.17</v>
      </c>
      <c r="I36" s="154">
        <v>66.64</v>
      </c>
      <c r="J36" s="153">
        <v>739</v>
      </c>
      <c r="K36" s="154">
        <v>43076.58</v>
      </c>
      <c r="L36" s="154">
        <v>58.29</v>
      </c>
      <c r="M36" s="154">
        <v>59.25</v>
      </c>
      <c r="N36" s="153">
        <v>451</v>
      </c>
      <c r="O36" s="154">
        <v>31987.95</v>
      </c>
      <c r="P36" s="155">
        <v>70.930000000000007</v>
      </c>
      <c r="Q36" s="156">
        <v>61.54</v>
      </c>
    </row>
    <row r="37" spans="1:19" x14ac:dyDescent="0.25">
      <c r="A37" s="145" t="s">
        <v>452</v>
      </c>
      <c r="B37" s="101">
        <v>8709</v>
      </c>
      <c r="C37" s="102">
        <v>1252381.93</v>
      </c>
      <c r="D37" s="102">
        <v>143.80000000000001</v>
      </c>
      <c r="E37" s="102">
        <v>140.93</v>
      </c>
      <c r="F37" s="101">
        <v>4061</v>
      </c>
      <c r="G37" s="102">
        <v>660118</v>
      </c>
      <c r="H37" s="102">
        <v>162.55000000000001</v>
      </c>
      <c r="I37" s="102">
        <v>172.64</v>
      </c>
      <c r="J37" s="101">
        <v>618</v>
      </c>
      <c r="K37" s="102">
        <v>90040.43</v>
      </c>
      <c r="L37" s="102">
        <v>145.69999999999999</v>
      </c>
      <c r="M37" s="102">
        <v>141.15</v>
      </c>
      <c r="N37" s="101">
        <v>867</v>
      </c>
      <c r="O37" s="102">
        <v>141054.29</v>
      </c>
      <c r="P37" s="100">
        <v>162.69</v>
      </c>
      <c r="Q37" s="146">
        <v>170.26</v>
      </c>
    </row>
    <row r="38" spans="1:19" x14ac:dyDescent="0.25">
      <c r="A38" s="145" t="s">
        <v>453</v>
      </c>
      <c r="B38" s="101">
        <v>5071</v>
      </c>
      <c r="C38" s="102">
        <v>1258956.23</v>
      </c>
      <c r="D38" s="102">
        <v>248.27</v>
      </c>
      <c r="E38" s="102">
        <v>246.93</v>
      </c>
      <c r="F38" s="101">
        <v>4680</v>
      </c>
      <c r="G38" s="102">
        <v>1059978.26</v>
      </c>
      <c r="H38" s="102">
        <v>226.49</v>
      </c>
      <c r="I38" s="102">
        <v>217.93</v>
      </c>
      <c r="J38" s="101">
        <v>1504</v>
      </c>
      <c r="K38" s="102">
        <v>399853.64</v>
      </c>
      <c r="L38" s="102">
        <v>265.86</v>
      </c>
      <c r="M38" s="102">
        <v>271.29000000000002</v>
      </c>
      <c r="N38" s="101">
        <v>741</v>
      </c>
      <c r="O38" s="102">
        <v>184988</v>
      </c>
      <c r="P38" s="100">
        <v>249.65</v>
      </c>
      <c r="Q38" s="146">
        <v>247.38</v>
      </c>
    </row>
    <row r="39" spans="1:19" x14ac:dyDescent="0.25">
      <c r="A39" s="145" t="s">
        <v>454</v>
      </c>
      <c r="B39" s="101">
        <v>18346</v>
      </c>
      <c r="C39" s="102">
        <v>6777857.46</v>
      </c>
      <c r="D39" s="102">
        <v>369.45</v>
      </c>
      <c r="E39" s="102">
        <v>375.57</v>
      </c>
      <c r="F39" s="101">
        <v>4721</v>
      </c>
      <c r="G39" s="102">
        <v>1770998.11</v>
      </c>
      <c r="H39" s="102">
        <v>375.13</v>
      </c>
      <c r="I39" s="102">
        <v>375.57</v>
      </c>
      <c r="J39" s="101">
        <v>15360</v>
      </c>
      <c r="K39" s="102">
        <v>5672109.1200000001</v>
      </c>
      <c r="L39" s="102">
        <v>369.28</v>
      </c>
      <c r="M39" s="102">
        <v>375.57</v>
      </c>
      <c r="N39" s="101">
        <v>5834</v>
      </c>
      <c r="O39" s="102">
        <v>2303265.8199999998</v>
      </c>
      <c r="P39" s="100">
        <v>394.8</v>
      </c>
      <c r="Q39" s="146">
        <v>399.54</v>
      </c>
    </row>
    <row r="40" spans="1:19" x14ac:dyDescent="0.25">
      <c r="A40" s="145" t="s">
        <v>455</v>
      </c>
      <c r="B40" s="101">
        <v>42360</v>
      </c>
      <c r="C40" s="102">
        <v>19375246.440000001</v>
      </c>
      <c r="D40" s="102">
        <v>457.39</v>
      </c>
      <c r="E40" s="102">
        <v>462.85</v>
      </c>
      <c r="F40" s="101">
        <v>9315</v>
      </c>
      <c r="G40" s="102">
        <v>4007715.86</v>
      </c>
      <c r="H40" s="102">
        <v>430.24</v>
      </c>
      <c r="I40" s="102">
        <v>418.55</v>
      </c>
      <c r="J40" s="101">
        <v>16757</v>
      </c>
      <c r="K40" s="102">
        <v>7614609.9100000001</v>
      </c>
      <c r="L40" s="102">
        <v>454.41</v>
      </c>
      <c r="M40" s="102">
        <v>457.63</v>
      </c>
      <c r="N40" s="101">
        <v>10</v>
      </c>
      <c r="O40" s="102">
        <v>4207.6000000000004</v>
      </c>
      <c r="P40" s="100">
        <v>420.76</v>
      </c>
      <c r="Q40" s="146">
        <v>423</v>
      </c>
    </row>
    <row r="41" spans="1:19" x14ac:dyDescent="0.25">
      <c r="A41" s="145" t="s">
        <v>456</v>
      </c>
      <c r="B41" s="101">
        <v>62628</v>
      </c>
      <c r="C41" s="102">
        <v>34637446</v>
      </c>
      <c r="D41" s="102">
        <v>553.07000000000005</v>
      </c>
      <c r="E41" s="102">
        <v>556.04</v>
      </c>
      <c r="F41" s="101">
        <v>2254</v>
      </c>
      <c r="G41" s="102">
        <v>1221884.06</v>
      </c>
      <c r="H41" s="102">
        <v>542.1</v>
      </c>
      <c r="I41" s="102">
        <v>537.95000000000005</v>
      </c>
      <c r="J41" s="101">
        <v>15983</v>
      </c>
      <c r="K41" s="102">
        <v>8780891.5800000001</v>
      </c>
      <c r="L41" s="102">
        <v>549.39</v>
      </c>
      <c r="M41" s="102">
        <v>551.53</v>
      </c>
      <c r="N41" s="101">
        <v>16</v>
      </c>
      <c r="O41" s="102">
        <v>9391.7199999999993</v>
      </c>
      <c r="P41" s="100">
        <v>586.98</v>
      </c>
      <c r="Q41" s="146">
        <v>599.54</v>
      </c>
    </row>
    <row r="42" spans="1:19" x14ac:dyDescent="0.25">
      <c r="A42" s="145" t="s">
        <v>457</v>
      </c>
      <c r="B42" s="101">
        <v>64342</v>
      </c>
      <c r="C42" s="102">
        <v>41837789.18</v>
      </c>
      <c r="D42" s="102">
        <v>650.24</v>
      </c>
      <c r="E42" s="102">
        <v>650.84</v>
      </c>
      <c r="F42" s="101">
        <v>1339</v>
      </c>
      <c r="G42" s="102">
        <v>864342.78</v>
      </c>
      <c r="H42" s="102">
        <v>645.51</v>
      </c>
      <c r="I42" s="102">
        <v>642.53</v>
      </c>
      <c r="J42" s="101">
        <v>12087</v>
      </c>
      <c r="K42" s="102">
        <v>7784247.6100000003</v>
      </c>
      <c r="L42" s="102">
        <v>644.02</v>
      </c>
      <c r="M42" s="102">
        <v>641.83000000000004</v>
      </c>
      <c r="N42" s="101">
        <v>0</v>
      </c>
      <c r="O42" s="102">
        <v>0</v>
      </c>
      <c r="P42" s="100">
        <v>0</v>
      </c>
      <c r="Q42" s="146" t="s">
        <v>431</v>
      </c>
    </row>
    <row r="43" spans="1:19" x14ac:dyDescent="0.25">
      <c r="A43" s="145" t="s">
        <v>458</v>
      </c>
      <c r="B43" s="101">
        <v>63519</v>
      </c>
      <c r="C43" s="102">
        <v>47557238.810000002</v>
      </c>
      <c r="D43" s="102">
        <v>748.71</v>
      </c>
      <c r="E43" s="102">
        <v>748.18</v>
      </c>
      <c r="F43" s="101">
        <v>1024</v>
      </c>
      <c r="G43" s="102">
        <v>766404.61</v>
      </c>
      <c r="H43" s="102">
        <v>748.44</v>
      </c>
      <c r="I43" s="102">
        <v>748.31</v>
      </c>
      <c r="J43" s="101">
        <v>10229</v>
      </c>
      <c r="K43" s="102">
        <v>7775698.3300000001</v>
      </c>
      <c r="L43" s="102">
        <v>760.16</v>
      </c>
      <c r="M43" s="102">
        <v>765.26</v>
      </c>
      <c r="N43" s="101">
        <v>1797</v>
      </c>
      <c r="O43" s="102">
        <v>1429046.28</v>
      </c>
      <c r="P43" s="100">
        <v>795.24</v>
      </c>
      <c r="Q43" s="146">
        <v>795.24</v>
      </c>
    </row>
    <row r="44" spans="1:19" x14ac:dyDescent="0.25">
      <c r="A44" s="145" t="s">
        <v>459</v>
      </c>
      <c r="B44" s="101">
        <v>59669</v>
      </c>
      <c r="C44" s="102">
        <v>50724754.770000003</v>
      </c>
      <c r="D44" s="102">
        <v>850.1</v>
      </c>
      <c r="E44" s="102">
        <v>850.08</v>
      </c>
      <c r="F44" s="101">
        <v>1010</v>
      </c>
      <c r="G44" s="102">
        <v>856922.01</v>
      </c>
      <c r="H44" s="102">
        <v>848.44</v>
      </c>
      <c r="I44" s="102">
        <v>847.15</v>
      </c>
      <c r="J44" s="101">
        <v>7607</v>
      </c>
      <c r="K44" s="102">
        <v>6427669.96</v>
      </c>
      <c r="L44" s="102">
        <v>844.97</v>
      </c>
      <c r="M44" s="102">
        <v>843.87</v>
      </c>
      <c r="N44" s="101">
        <v>179</v>
      </c>
      <c r="O44" s="102">
        <v>149818.74</v>
      </c>
      <c r="P44" s="100">
        <v>836.98</v>
      </c>
      <c r="Q44" s="146">
        <v>846</v>
      </c>
    </row>
    <row r="45" spans="1:19" x14ac:dyDescent="0.25">
      <c r="A45" s="145" t="s">
        <v>460</v>
      </c>
      <c r="B45" s="101">
        <v>64146</v>
      </c>
      <c r="C45" s="102">
        <v>60928706.409999996</v>
      </c>
      <c r="D45" s="102">
        <v>949.84</v>
      </c>
      <c r="E45" s="102">
        <v>947.13</v>
      </c>
      <c r="F45" s="101">
        <v>912</v>
      </c>
      <c r="G45" s="102">
        <v>866728.28</v>
      </c>
      <c r="H45" s="102">
        <v>950.36</v>
      </c>
      <c r="I45" s="102">
        <v>948.51</v>
      </c>
      <c r="J45" s="101">
        <v>6687</v>
      </c>
      <c r="K45" s="102">
        <v>6320527.2999999998</v>
      </c>
      <c r="L45" s="102">
        <v>945.2</v>
      </c>
      <c r="M45" s="102">
        <v>941.11</v>
      </c>
      <c r="N45" s="101">
        <v>1</v>
      </c>
      <c r="O45" s="102">
        <v>913.39</v>
      </c>
      <c r="P45" s="100">
        <v>913.39</v>
      </c>
      <c r="Q45" s="146">
        <v>913.39</v>
      </c>
      <c r="S45" s="8"/>
    </row>
    <row r="46" spans="1:19" x14ac:dyDescent="0.25">
      <c r="A46" s="145" t="s">
        <v>438</v>
      </c>
      <c r="B46" s="101">
        <v>340822</v>
      </c>
      <c r="C46" s="102">
        <v>428849240.10000002</v>
      </c>
      <c r="D46" s="102">
        <v>1258.28</v>
      </c>
      <c r="E46" s="102">
        <v>1270.52</v>
      </c>
      <c r="F46" s="101">
        <v>2530</v>
      </c>
      <c r="G46" s="102">
        <v>3065643.22</v>
      </c>
      <c r="H46" s="102">
        <v>1211.72</v>
      </c>
      <c r="I46" s="102">
        <v>1210.32</v>
      </c>
      <c r="J46" s="101">
        <v>15179</v>
      </c>
      <c r="K46" s="102">
        <v>18398958.300000001</v>
      </c>
      <c r="L46" s="102">
        <v>1212.1300000000001</v>
      </c>
      <c r="M46" s="102">
        <v>1215.69</v>
      </c>
      <c r="N46" s="101">
        <v>4</v>
      </c>
      <c r="O46" s="102">
        <v>4628.38</v>
      </c>
      <c r="P46" s="100">
        <v>1157.0999999999999</v>
      </c>
      <c r="Q46" s="146">
        <v>1194.78</v>
      </c>
    </row>
    <row r="47" spans="1:19" x14ac:dyDescent="0.25">
      <c r="A47" s="145" t="s">
        <v>439</v>
      </c>
      <c r="B47" s="101">
        <v>195502</v>
      </c>
      <c r="C47" s="102">
        <v>330082891.81</v>
      </c>
      <c r="D47" s="102">
        <v>1688.39</v>
      </c>
      <c r="E47" s="102">
        <v>1663.6</v>
      </c>
      <c r="F47" s="101">
        <v>567</v>
      </c>
      <c r="G47" s="102">
        <v>959423.03</v>
      </c>
      <c r="H47" s="102">
        <v>1692.1</v>
      </c>
      <c r="I47" s="102">
        <v>1664.19</v>
      </c>
      <c r="J47" s="101">
        <v>3459</v>
      </c>
      <c r="K47" s="102">
        <v>5839484.9199999999</v>
      </c>
      <c r="L47" s="102">
        <v>1688.2</v>
      </c>
      <c r="M47" s="102">
        <v>1670.72</v>
      </c>
      <c r="N47" s="101">
        <v>5</v>
      </c>
      <c r="O47" s="102">
        <v>8012</v>
      </c>
      <c r="P47" s="100">
        <v>1602.4</v>
      </c>
      <c r="Q47" s="146">
        <v>1602.4</v>
      </c>
    </row>
    <row r="48" spans="1:19" x14ac:dyDescent="0.25">
      <c r="A48" s="145" t="s">
        <v>440</v>
      </c>
      <c r="B48" s="101">
        <v>52017</v>
      </c>
      <c r="C48" s="102">
        <v>115025996.86</v>
      </c>
      <c r="D48" s="102">
        <v>2211.3200000000002</v>
      </c>
      <c r="E48" s="102">
        <v>2195.98</v>
      </c>
      <c r="F48" s="101">
        <v>120</v>
      </c>
      <c r="G48" s="102">
        <v>262715.52000000002</v>
      </c>
      <c r="H48" s="102">
        <v>2189.3000000000002</v>
      </c>
      <c r="I48" s="102">
        <v>2165.7199999999998</v>
      </c>
      <c r="J48" s="101">
        <v>632</v>
      </c>
      <c r="K48" s="102">
        <v>1383532.47</v>
      </c>
      <c r="L48" s="102">
        <v>2189.13</v>
      </c>
      <c r="M48" s="102">
        <v>2165.65</v>
      </c>
      <c r="N48" s="101">
        <v>0</v>
      </c>
      <c r="O48" s="102">
        <v>0</v>
      </c>
      <c r="P48" s="100">
        <v>0</v>
      </c>
      <c r="Q48" s="146" t="s">
        <v>431</v>
      </c>
    </row>
    <row r="49" spans="1:20" x14ac:dyDescent="0.25">
      <c r="A49" s="145" t="s">
        <v>487</v>
      </c>
      <c r="B49" s="101">
        <v>18064</v>
      </c>
      <c r="C49" s="102">
        <v>48962552.329999998</v>
      </c>
      <c r="D49" s="102">
        <v>2710.5</v>
      </c>
      <c r="E49" s="102">
        <v>2692.69</v>
      </c>
      <c r="F49" s="101">
        <v>30</v>
      </c>
      <c r="G49" s="102">
        <v>82303.320000000007</v>
      </c>
      <c r="H49" s="102">
        <v>2743.44</v>
      </c>
      <c r="I49" s="102">
        <v>2770.8</v>
      </c>
      <c r="J49" s="101">
        <v>174</v>
      </c>
      <c r="K49" s="102">
        <v>474311.29</v>
      </c>
      <c r="L49" s="102">
        <v>2725.93</v>
      </c>
      <c r="M49" s="102">
        <v>2732.24</v>
      </c>
      <c r="N49" s="101">
        <v>0</v>
      </c>
      <c r="O49" s="102">
        <v>0</v>
      </c>
      <c r="P49" s="100">
        <v>0</v>
      </c>
      <c r="Q49" s="146" t="s">
        <v>431</v>
      </c>
    </row>
    <row r="50" spans="1:20" x14ac:dyDescent="0.25">
      <c r="A50" s="145" t="s">
        <v>488</v>
      </c>
      <c r="B50" s="101">
        <v>6101</v>
      </c>
      <c r="C50" s="102">
        <v>19549061.050000001</v>
      </c>
      <c r="D50" s="102">
        <v>3204.24</v>
      </c>
      <c r="E50" s="102">
        <v>3186.23</v>
      </c>
      <c r="F50" s="101">
        <v>8</v>
      </c>
      <c r="G50" s="102">
        <v>24675.43</v>
      </c>
      <c r="H50" s="102">
        <v>3084.43</v>
      </c>
      <c r="I50" s="102">
        <v>3091.42</v>
      </c>
      <c r="J50" s="101">
        <v>49</v>
      </c>
      <c r="K50" s="102">
        <v>157010</v>
      </c>
      <c r="L50" s="102">
        <v>3204.29</v>
      </c>
      <c r="M50" s="102">
        <v>3187.05</v>
      </c>
      <c r="N50" s="101">
        <v>0</v>
      </c>
      <c r="O50" s="102">
        <v>0</v>
      </c>
      <c r="P50" s="100">
        <v>0</v>
      </c>
      <c r="Q50" s="146" t="s">
        <v>431</v>
      </c>
    </row>
    <row r="51" spans="1:20" x14ac:dyDescent="0.25">
      <c r="A51" s="145" t="s">
        <v>489</v>
      </c>
      <c r="B51" s="101">
        <v>2253</v>
      </c>
      <c r="C51" s="102">
        <v>8360301.7599999998</v>
      </c>
      <c r="D51" s="102">
        <v>3710.74</v>
      </c>
      <c r="E51" s="102">
        <v>3688.14</v>
      </c>
      <c r="F51" s="101">
        <v>2</v>
      </c>
      <c r="G51" s="102">
        <v>7475.66</v>
      </c>
      <c r="H51" s="102">
        <v>3737.83</v>
      </c>
      <c r="I51" s="102">
        <v>3737.83</v>
      </c>
      <c r="J51" s="101">
        <v>9</v>
      </c>
      <c r="K51" s="102">
        <v>32886.79</v>
      </c>
      <c r="L51" s="102">
        <v>3654.09</v>
      </c>
      <c r="M51" s="102">
        <v>3581.39</v>
      </c>
      <c r="N51" s="101">
        <v>0</v>
      </c>
      <c r="O51" s="102">
        <v>0</v>
      </c>
      <c r="P51" s="100">
        <v>0</v>
      </c>
      <c r="Q51" s="146" t="s">
        <v>431</v>
      </c>
      <c r="S51" s="8"/>
    </row>
    <row r="52" spans="1:20" ht="15.75" thickBot="1" x14ac:dyDescent="0.3">
      <c r="A52" s="147" t="s">
        <v>490</v>
      </c>
      <c r="B52" s="148">
        <v>1723</v>
      </c>
      <c r="C52" s="149">
        <v>7538523.1600000001</v>
      </c>
      <c r="D52" s="149">
        <v>4375.2299999999996</v>
      </c>
      <c r="E52" s="149">
        <v>4230.38</v>
      </c>
      <c r="F52" s="148">
        <v>3</v>
      </c>
      <c r="G52" s="149">
        <v>14347.65</v>
      </c>
      <c r="H52" s="149">
        <v>4782.55</v>
      </c>
      <c r="I52" s="149">
        <v>4451.67</v>
      </c>
      <c r="J52" s="148">
        <v>7</v>
      </c>
      <c r="K52" s="149">
        <v>31515.88</v>
      </c>
      <c r="L52" s="149">
        <v>4502.2700000000004</v>
      </c>
      <c r="M52" s="149">
        <v>4398.07</v>
      </c>
      <c r="N52" s="148">
        <v>0</v>
      </c>
      <c r="O52" s="149">
        <v>0</v>
      </c>
      <c r="P52" s="150">
        <v>0</v>
      </c>
      <c r="Q52" s="151" t="s">
        <v>431</v>
      </c>
    </row>
    <row r="53" spans="1:20" ht="16.5" thickBot="1" x14ac:dyDescent="0.3">
      <c r="A53" s="141" t="s">
        <v>528</v>
      </c>
      <c r="B53" s="142">
        <v>1018814</v>
      </c>
      <c r="C53" s="143">
        <v>1223467005.3599999</v>
      </c>
      <c r="D53" s="143">
        <v>1200.8699999999999</v>
      </c>
      <c r="E53" s="143">
        <v>1173.43</v>
      </c>
      <c r="F53" s="142">
        <v>33580</v>
      </c>
      <c r="G53" s="143">
        <v>16555103.32</v>
      </c>
      <c r="H53" s="143">
        <v>493</v>
      </c>
      <c r="I53" s="143">
        <v>400.6</v>
      </c>
      <c r="J53" s="142">
        <v>107080</v>
      </c>
      <c r="K53" s="143">
        <v>77226424.109999999</v>
      </c>
      <c r="L53" s="143">
        <v>721.2</v>
      </c>
      <c r="M53" s="143">
        <v>614.21</v>
      </c>
      <c r="N53" s="142">
        <v>9905</v>
      </c>
      <c r="O53" s="143">
        <v>4267314.17</v>
      </c>
      <c r="P53" s="144">
        <v>430.82</v>
      </c>
      <c r="Q53" s="259">
        <v>399.54</v>
      </c>
    </row>
    <row r="55" spans="1:20" ht="15.75" x14ac:dyDescent="0.25">
      <c r="A55" s="435" t="s">
        <v>705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435"/>
      <c r="O55" s="435"/>
      <c r="P55" s="435"/>
      <c r="Q55" s="435"/>
    </row>
    <row r="56" spans="1:20" ht="15.75" thickBot="1" x14ac:dyDescent="0.3"/>
    <row r="57" spans="1:20" x14ac:dyDescent="0.25">
      <c r="A57" s="429" t="s">
        <v>18</v>
      </c>
      <c r="B57" s="431" t="s">
        <v>5</v>
      </c>
      <c r="C57" s="432"/>
      <c r="D57" s="432"/>
      <c r="E57" s="433"/>
      <c r="F57" s="431" t="s">
        <v>6</v>
      </c>
      <c r="G57" s="432"/>
      <c r="H57" s="432"/>
      <c r="I57" s="433"/>
      <c r="J57" s="431" t="s">
        <v>19</v>
      </c>
      <c r="K57" s="432"/>
      <c r="L57" s="432"/>
      <c r="M57" s="433"/>
      <c r="N57" s="431" t="s">
        <v>20</v>
      </c>
      <c r="O57" s="432"/>
      <c r="P57" s="432"/>
      <c r="Q57" s="434"/>
    </row>
    <row r="58" spans="1:20" ht="15.75" thickBot="1" x14ac:dyDescent="0.3">
      <c r="A58" s="430"/>
      <c r="B58" s="160" t="s">
        <v>1</v>
      </c>
      <c r="C58" s="161" t="s">
        <v>50</v>
      </c>
      <c r="D58" s="161" t="s">
        <v>21</v>
      </c>
      <c r="E58" s="161" t="s">
        <v>433</v>
      </c>
      <c r="F58" s="160" t="s">
        <v>1</v>
      </c>
      <c r="G58" s="161" t="s">
        <v>50</v>
      </c>
      <c r="H58" s="161" t="s">
        <v>21</v>
      </c>
      <c r="I58" s="161" t="s">
        <v>433</v>
      </c>
      <c r="J58" s="160" t="s">
        <v>1</v>
      </c>
      <c r="K58" s="161" t="s">
        <v>50</v>
      </c>
      <c r="L58" s="161" t="s">
        <v>21</v>
      </c>
      <c r="M58" s="161" t="s">
        <v>433</v>
      </c>
      <c r="N58" s="160" t="s">
        <v>1</v>
      </c>
      <c r="O58" s="161" t="s">
        <v>50</v>
      </c>
      <c r="P58" s="161" t="s">
        <v>21</v>
      </c>
      <c r="Q58" s="162" t="s">
        <v>433</v>
      </c>
    </row>
    <row r="59" spans="1:20" x14ac:dyDescent="0.25">
      <c r="A59" s="307" t="s">
        <v>451</v>
      </c>
      <c r="B59" s="180">
        <v>10170</v>
      </c>
      <c r="C59" s="311">
        <v>597406.73</v>
      </c>
      <c r="D59" s="311">
        <v>58.74</v>
      </c>
      <c r="E59" s="311">
        <v>60.09</v>
      </c>
      <c r="F59" s="180">
        <v>5664</v>
      </c>
      <c r="G59" s="311">
        <v>360814.5</v>
      </c>
      <c r="H59" s="311">
        <v>63.7</v>
      </c>
      <c r="I59" s="311">
        <v>65.84</v>
      </c>
      <c r="J59" s="180">
        <v>408</v>
      </c>
      <c r="K59" s="311">
        <v>23896.71</v>
      </c>
      <c r="L59" s="311">
        <v>58.57</v>
      </c>
      <c r="M59" s="311">
        <v>60.29</v>
      </c>
      <c r="N59" s="180">
        <v>561</v>
      </c>
      <c r="O59" s="311">
        <v>41735.5</v>
      </c>
      <c r="P59" s="311">
        <v>74.39</v>
      </c>
      <c r="Q59" s="313">
        <v>73.319999999999993</v>
      </c>
      <c r="T59" s="8"/>
    </row>
    <row r="60" spans="1:20" x14ac:dyDescent="0.25">
      <c r="A60" s="308" t="s">
        <v>452</v>
      </c>
      <c r="B60" s="178">
        <v>10497</v>
      </c>
      <c r="C60" s="217">
        <v>1540005.99</v>
      </c>
      <c r="D60" s="217">
        <v>146.71</v>
      </c>
      <c r="E60" s="217">
        <v>145.41</v>
      </c>
      <c r="F60" s="178">
        <v>7753</v>
      </c>
      <c r="G60" s="217">
        <v>1191358.51</v>
      </c>
      <c r="H60" s="217">
        <v>153.66</v>
      </c>
      <c r="I60" s="217">
        <v>152.01</v>
      </c>
      <c r="J60" s="178">
        <v>367</v>
      </c>
      <c r="K60" s="217">
        <v>53782.71</v>
      </c>
      <c r="L60" s="217">
        <v>146.55000000000001</v>
      </c>
      <c r="M60" s="217">
        <v>144.02000000000001</v>
      </c>
      <c r="N60" s="178">
        <v>1771</v>
      </c>
      <c r="O60" s="217">
        <v>280190.65999999997</v>
      </c>
      <c r="P60" s="217">
        <v>158.21</v>
      </c>
      <c r="Q60" s="314">
        <v>160.44</v>
      </c>
    </row>
    <row r="61" spans="1:20" x14ac:dyDescent="0.25">
      <c r="A61" s="308" t="s">
        <v>453</v>
      </c>
      <c r="B61" s="178">
        <v>6963</v>
      </c>
      <c r="C61" s="217">
        <v>1729154.3</v>
      </c>
      <c r="D61" s="217">
        <v>248.33</v>
      </c>
      <c r="E61" s="217">
        <v>246.61</v>
      </c>
      <c r="F61" s="178">
        <v>8476</v>
      </c>
      <c r="G61" s="217">
        <v>2030458.99</v>
      </c>
      <c r="H61" s="217">
        <v>239.55</v>
      </c>
      <c r="I61" s="217">
        <v>236.12</v>
      </c>
      <c r="J61" s="178">
        <v>1957</v>
      </c>
      <c r="K61" s="217">
        <v>521914.22</v>
      </c>
      <c r="L61" s="217">
        <v>266.69</v>
      </c>
      <c r="M61" s="217">
        <v>273.81</v>
      </c>
      <c r="N61" s="178">
        <v>1641</v>
      </c>
      <c r="O61" s="217">
        <v>404838.93</v>
      </c>
      <c r="P61" s="217">
        <v>246.7</v>
      </c>
      <c r="Q61" s="314">
        <v>239.72</v>
      </c>
    </row>
    <row r="62" spans="1:20" x14ac:dyDescent="0.25">
      <c r="A62" s="308" t="s">
        <v>454</v>
      </c>
      <c r="B62" s="178">
        <v>49207</v>
      </c>
      <c r="C62" s="217">
        <v>18199863.530000001</v>
      </c>
      <c r="D62" s="217">
        <v>369.86</v>
      </c>
      <c r="E62" s="217">
        <v>375.57</v>
      </c>
      <c r="F62" s="178">
        <v>26405</v>
      </c>
      <c r="G62" s="217">
        <v>9843498.6600000001</v>
      </c>
      <c r="H62" s="217">
        <v>372.79</v>
      </c>
      <c r="I62" s="217">
        <v>375.57</v>
      </c>
      <c r="J62" s="178">
        <v>16614</v>
      </c>
      <c r="K62" s="217">
        <v>6108276.4800000004</v>
      </c>
      <c r="L62" s="217">
        <v>367.66</v>
      </c>
      <c r="M62" s="217">
        <v>375.57</v>
      </c>
      <c r="N62" s="178">
        <v>7365</v>
      </c>
      <c r="O62" s="217">
        <v>2887949.15</v>
      </c>
      <c r="P62" s="217">
        <v>392.12</v>
      </c>
      <c r="Q62" s="314">
        <v>399.54</v>
      </c>
    </row>
    <row r="63" spans="1:20" x14ac:dyDescent="0.25">
      <c r="A63" s="308" t="s">
        <v>455</v>
      </c>
      <c r="B63" s="178">
        <v>96309</v>
      </c>
      <c r="C63" s="217">
        <v>44031138.770000003</v>
      </c>
      <c r="D63" s="217">
        <v>457.19</v>
      </c>
      <c r="E63" s="217">
        <v>462.21</v>
      </c>
      <c r="F63" s="178">
        <v>70316</v>
      </c>
      <c r="G63" s="217">
        <v>31171314.59</v>
      </c>
      <c r="H63" s="217">
        <v>443.3</v>
      </c>
      <c r="I63" s="217">
        <v>436.71</v>
      </c>
      <c r="J63" s="178">
        <v>15200</v>
      </c>
      <c r="K63" s="217">
        <v>6849368.4299999997</v>
      </c>
      <c r="L63" s="217">
        <v>450.62</v>
      </c>
      <c r="M63" s="217">
        <v>452.47</v>
      </c>
      <c r="N63" s="178">
        <v>2</v>
      </c>
      <c r="O63" s="217">
        <v>823.6</v>
      </c>
      <c r="P63" s="217">
        <v>411.8</v>
      </c>
      <c r="Q63" s="314">
        <v>411.8</v>
      </c>
    </row>
    <row r="64" spans="1:20" x14ac:dyDescent="0.25">
      <c r="A64" s="308" t="s">
        <v>456</v>
      </c>
      <c r="B64" s="178">
        <v>118221</v>
      </c>
      <c r="C64" s="217">
        <v>65143761.609999999</v>
      </c>
      <c r="D64" s="217">
        <v>551.03</v>
      </c>
      <c r="E64" s="217">
        <v>552.89</v>
      </c>
      <c r="F64" s="178">
        <v>50012</v>
      </c>
      <c r="G64" s="217">
        <v>27238650.34</v>
      </c>
      <c r="H64" s="217">
        <v>544.64</v>
      </c>
      <c r="I64" s="217">
        <v>542.28</v>
      </c>
      <c r="J64" s="178">
        <v>12708</v>
      </c>
      <c r="K64" s="217">
        <v>6909744.7199999997</v>
      </c>
      <c r="L64" s="217">
        <v>543.73</v>
      </c>
      <c r="M64" s="217">
        <v>542.61</v>
      </c>
      <c r="N64" s="178">
        <v>1</v>
      </c>
      <c r="O64" s="217">
        <v>534.08000000000004</v>
      </c>
      <c r="P64" s="217">
        <v>534.08000000000004</v>
      </c>
      <c r="Q64" s="314">
        <v>534.08000000000004</v>
      </c>
    </row>
    <row r="65" spans="1:17" x14ac:dyDescent="0.25">
      <c r="A65" s="308" t="s">
        <v>457</v>
      </c>
      <c r="B65" s="178">
        <v>84880</v>
      </c>
      <c r="C65" s="217">
        <v>54928853.469999999</v>
      </c>
      <c r="D65" s="217">
        <v>647.14</v>
      </c>
      <c r="E65" s="217">
        <v>646.25</v>
      </c>
      <c r="F65" s="178">
        <v>32508</v>
      </c>
      <c r="G65" s="217">
        <v>21082442.920000002</v>
      </c>
      <c r="H65" s="217">
        <v>648.53</v>
      </c>
      <c r="I65" s="217">
        <v>647.54</v>
      </c>
      <c r="J65" s="178">
        <v>4752</v>
      </c>
      <c r="K65" s="217">
        <v>3052529.89</v>
      </c>
      <c r="L65" s="217">
        <v>642.37</v>
      </c>
      <c r="M65" s="217">
        <v>638.21</v>
      </c>
      <c r="N65" s="178">
        <v>0</v>
      </c>
      <c r="O65" s="217">
        <v>0</v>
      </c>
      <c r="P65" s="217">
        <v>0</v>
      </c>
      <c r="Q65" s="314" t="s">
        <v>431</v>
      </c>
    </row>
    <row r="66" spans="1:17" x14ac:dyDescent="0.25">
      <c r="A66" s="308" t="s">
        <v>458</v>
      </c>
      <c r="B66" s="178">
        <v>59150</v>
      </c>
      <c r="C66" s="217">
        <v>44205308.979999997</v>
      </c>
      <c r="D66" s="217">
        <v>747.34</v>
      </c>
      <c r="E66" s="217">
        <v>746.46</v>
      </c>
      <c r="F66" s="178">
        <v>28217</v>
      </c>
      <c r="G66" s="217">
        <v>21113783.210000001</v>
      </c>
      <c r="H66" s="217">
        <v>748.26</v>
      </c>
      <c r="I66" s="217">
        <v>747.48</v>
      </c>
      <c r="J66" s="178">
        <v>4965</v>
      </c>
      <c r="K66" s="217">
        <v>3831659.9</v>
      </c>
      <c r="L66" s="217">
        <v>771.73</v>
      </c>
      <c r="M66" s="217">
        <v>795.24</v>
      </c>
      <c r="N66" s="178">
        <v>2268</v>
      </c>
      <c r="O66" s="217">
        <v>1803604.32</v>
      </c>
      <c r="P66" s="217">
        <v>795.24</v>
      </c>
      <c r="Q66" s="314">
        <v>795.24</v>
      </c>
    </row>
    <row r="67" spans="1:17" x14ac:dyDescent="0.25">
      <c r="A67" s="308" t="s">
        <v>459</v>
      </c>
      <c r="B67" s="178">
        <v>51552</v>
      </c>
      <c r="C67" s="217">
        <v>43813826.890000001</v>
      </c>
      <c r="D67" s="217">
        <v>849.9</v>
      </c>
      <c r="E67" s="217">
        <v>850.36</v>
      </c>
      <c r="F67" s="178">
        <v>26735</v>
      </c>
      <c r="G67" s="217">
        <v>22682097.59</v>
      </c>
      <c r="H67" s="217">
        <v>848.4</v>
      </c>
      <c r="I67" s="217">
        <v>848.89</v>
      </c>
      <c r="J67" s="178">
        <v>2100</v>
      </c>
      <c r="K67" s="217">
        <v>1776355.51</v>
      </c>
      <c r="L67" s="217">
        <v>845.88</v>
      </c>
      <c r="M67" s="217">
        <v>845.98</v>
      </c>
      <c r="N67" s="178">
        <v>205</v>
      </c>
      <c r="O67" s="217">
        <v>171724.72</v>
      </c>
      <c r="P67" s="217">
        <v>837.68</v>
      </c>
      <c r="Q67" s="314">
        <v>846</v>
      </c>
    </row>
    <row r="68" spans="1:17" x14ac:dyDescent="0.25">
      <c r="A68" s="308" t="s">
        <v>460</v>
      </c>
      <c r="B68" s="178">
        <v>54392</v>
      </c>
      <c r="C68" s="217">
        <v>51644981.520000003</v>
      </c>
      <c r="D68" s="217">
        <v>949.5</v>
      </c>
      <c r="E68" s="217">
        <v>947.83</v>
      </c>
      <c r="F68" s="178">
        <v>26080</v>
      </c>
      <c r="G68" s="217">
        <v>24716461.809999999</v>
      </c>
      <c r="H68" s="217">
        <v>947.72</v>
      </c>
      <c r="I68" s="217">
        <v>943.82</v>
      </c>
      <c r="J68" s="178">
        <v>1403</v>
      </c>
      <c r="K68" s="217">
        <v>1327974.81</v>
      </c>
      <c r="L68" s="217">
        <v>946.53</v>
      </c>
      <c r="M68" s="217">
        <v>943.46</v>
      </c>
      <c r="N68" s="178">
        <v>0</v>
      </c>
      <c r="O68" s="217">
        <v>0</v>
      </c>
      <c r="P68" s="217">
        <v>0</v>
      </c>
      <c r="Q68" s="314" t="s">
        <v>431</v>
      </c>
    </row>
    <row r="69" spans="1:17" x14ac:dyDescent="0.25">
      <c r="A69" s="308" t="s">
        <v>438</v>
      </c>
      <c r="B69" s="178">
        <v>229342</v>
      </c>
      <c r="C69" s="217">
        <v>285113156.43000001</v>
      </c>
      <c r="D69" s="217">
        <v>1243.18</v>
      </c>
      <c r="E69" s="217">
        <v>1244.68</v>
      </c>
      <c r="F69" s="178">
        <v>56881</v>
      </c>
      <c r="G69" s="217">
        <v>68063102.049999997</v>
      </c>
      <c r="H69" s="217">
        <v>1196.5899999999999</v>
      </c>
      <c r="I69" s="217">
        <v>1177.04</v>
      </c>
      <c r="J69" s="178">
        <v>7064</v>
      </c>
      <c r="K69" s="217">
        <v>8595284.9900000002</v>
      </c>
      <c r="L69" s="217">
        <v>1216.77</v>
      </c>
      <c r="M69" s="217">
        <v>1221.57</v>
      </c>
      <c r="N69" s="178">
        <v>1</v>
      </c>
      <c r="O69" s="217">
        <v>1080.6300000000001</v>
      </c>
      <c r="P69" s="217">
        <v>1080.6300000000001</v>
      </c>
      <c r="Q69" s="314">
        <v>1080.6300000000001</v>
      </c>
    </row>
    <row r="70" spans="1:17" x14ac:dyDescent="0.25">
      <c r="A70" s="308" t="s">
        <v>439</v>
      </c>
      <c r="B70" s="178">
        <v>88540</v>
      </c>
      <c r="C70" s="217">
        <v>149064491.80000001</v>
      </c>
      <c r="D70" s="217">
        <v>1683.58</v>
      </c>
      <c r="E70" s="217">
        <v>1655.54</v>
      </c>
      <c r="F70" s="178">
        <v>9590</v>
      </c>
      <c r="G70" s="217">
        <v>16051838.640000001</v>
      </c>
      <c r="H70" s="217">
        <v>1673.81</v>
      </c>
      <c r="I70" s="217">
        <v>1649.84</v>
      </c>
      <c r="J70" s="178">
        <v>864</v>
      </c>
      <c r="K70" s="217">
        <v>1443551.08</v>
      </c>
      <c r="L70" s="217">
        <v>1670.78</v>
      </c>
      <c r="M70" s="217">
        <v>1644.65</v>
      </c>
      <c r="N70" s="178">
        <v>5</v>
      </c>
      <c r="O70" s="217">
        <v>8012</v>
      </c>
      <c r="P70" s="217">
        <v>1602.4</v>
      </c>
      <c r="Q70" s="314">
        <v>1602.4</v>
      </c>
    </row>
    <row r="71" spans="1:17" x14ac:dyDescent="0.25">
      <c r="A71" s="308" t="s">
        <v>440</v>
      </c>
      <c r="B71" s="178">
        <v>23884</v>
      </c>
      <c r="C71" s="217">
        <v>52839920.600000001</v>
      </c>
      <c r="D71" s="217">
        <v>2212.36</v>
      </c>
      <c r="E71" s="217">
        <v>2195.85</v>
      </c>
      <c r="F71" s="178">
        <v>1490</v>
      </c>
      <c r="G71" s="217">
        <v>3254063.68</v>
      </c>
      <c r="H71" s="217">
        <v>2183.94</v>
      </c>
      <c r="I71" s="217">
        <v>2157.2800000000002</v>
      </c>
      <c r="J71" s="178">
        <v>136</v>
      </c>
      <c r="K71" s="217">
        <v>295498.49</v>
      </c>
      <c r="L71" s="217">
        <v>2172.7800000000002</v>
      </c>
      <c r="M71" s="217">
        <v>2150.4</v>
      </c>
      <c r="N71" s="178">
        <v>0</v>
      </c>
      <c r="O71" s="217">
        <v>0</v>
      </c>
      <c r="P71" s="217">
        <v>0</v>
      </c>
      <c r="Q71" s="314" t="s">
        <v>431</v>
      </c>
    </row>
    <row r="72" spans="1:17" x14ac:dyDescent="0.25">
      <c r="A72" s="308" t="s">
        <v>487</v>
      </c>
      <c r="B72" s="178">
        <v>7783</v>
      </c>
      <c r="C72" s="217">
        <v>21000901.09</v>
      </c>
      <c r="D72" s="217">
        <v>2698.3</v>
      </c>
      <c r="E72" s="217">
        <v>2673.64</v>
      </c>
      <c r="F72" s="178">
        <v>377</v>
      </c>
      <c r="G72" s="217">
        <v>1020557.75</v>
      </c>
      <c r="H72" s="217">
        <v>2707.05</v>
      </c>
      <c r="I72" s="217">
        <v>2680.54</v>
      </c>
      <c r="J72" s="178">
        <v>29</v>
      </c>
      <c r="K72" s="217">
        <v>79950.67</v>
      </c>
      <c r="L72" s="217">
        <v>2756.92</v>
      </c>
      <c r="M72" s="217">
        <v>2798.74</v>
      </c>
      <c r="N72" s="178">
        <v>0</v>
      </c>
      <c r="O72" s="217">
        <v>0</v>
      </c>
      <c r="P72" s="217">
        <v>0</v>
      </c>
      <c r="Q72" s="314" t="s">
        <v>431</v>
      </c>
    </row>
    <row r="73" spans="1:17" x14ac:dyDescent="0.25">
      <c r="A73" s="308" t="s">
        <v>488</v>
      </c>
      <c r="B73" s="178">
        <v>2374</v>
      </c>
      <c r="C73" s="217">
        <v>7603094.0700000003</v>
      </c>
      <c r="D73" s="217">
        <v>3202.65</v>
      </c>
      <c r="E73" s="217">
        <v>3181</v>
      </c>
      <c r="F73" s="178">
        <v>91</v>
      </c>
      <c r="G73" s="217">
        <v>288683.25</v>
      </c>
      <c r="H73" s="217">
        <v>3172.34</v>
      </c>
      <c r="I73" s="217">
        <v>3140.71</v>
      </c>
      <c r="J73" s="178">
        <v>6</v>
      </c>
      <c r="K73" s="217">
        <v>19158.98</v>
      </c>
      <c r="L73" s="217">
        <v>3193.16</v>
      </c>
      <c r="M73" s="217">
        <v>3164.42</v>
      </c>
      <c r="N73" s="178">
        <v>0</v>
      </c>
      <c r="O73" s="217">
        <v>0</v>
      </c>
      <c r="P73" s="217">
        <v>0</v>
      </c>
      <c r="Q73" s="314" t="s">
        <v>431</v>
      </c>
    </row>
    <row r="74" spans="1:17" x14ac:dyDescent="0.25">
      <c r="A74" s="308" t="s">
        <v>489</v>
      </c>
      <c r="B74" s="178">
        <v>847</v>
      </c>
      <c r="C74" s="217">
        <v>3139312.77</v>
      </c>
      <c r="D74" s="217">
        <v>3706.39</v>
      </c>
      <c r="E74" s="217">
        <v>3683.04</v>
      </c>
      <c r="F74" s="178">
        <v>16</v>
      </c>
      <c r="G74" s="217">
        <v>58162.2</v>
      </c>
      <c r="H74" s="217">
        <v>3635.14</v>
      </c>
      <c r="I74" s="217">
        <v>3600.06</v>
      </c>
      <c r="J74" s="178">
        <v>1</v>
      </c>
      <c r="K74" s="217">
        <v>3769.97</v>
      </c>
      <c r="L74" s="217">
        <v>3769.97</v>
      </c>
      <c r="M74" s="217">
        <v>3769.97</v>
      </c>
      <c r="N74" s="178">
        <v>0</v>
      </c>
      <c r="O74" s="217">
        <v>0</v>
      </c>
      <c r="P74" s="217">
        <v>0</v>
      </c>
      <c r="Q74" s="314" t="s">
        <v>431</v>
      </c>
    </row>
    <row r="75" spans="1:17" ht="15.75" thickBot="1" x14ac:dyDescent="0.3">
      <c r="A75" s="309" t="s">
        <v>490</v>
      </c>
      <c r="B75" s="213">
        <v>613</v>
      </c>
      <c r="C75" s="312">
        <v>2709106.18</v>
      </c>
      <c r="D75" s="312">
        <v>4419.42</v>
      </c>
      <c r="E75" s="312">
        <v>4322.62</v>
      </c>
      <c r="F75" s="213">
        <v>12</v>
      </c>
      <c r="G75" s="312">
        <v>53642.54</v>
      </c>
      <c r="H75" s="312">
        <v>4470.21</v>
      </c>
      <c r="I75" s="312">
        <v>4265.51</v>
      </c>
      <c r="J75" s="213">
        <v>0</v>
      </c>
      <c r="K75" s="312">
        <v>0</v>
      </c>
      <c r="L75" s="312">
        <v>0</v>
      </c>
      <c r="M75" s="312" t="s">
        <v>431</v>
      </c>
      <c r="N75" s="213">
        <v>0</v>
      </c>
      <c r="O75" s="312">
        <v>0</v>
      </c>
      <c r="P75" s="312">
        <v>0</v>
      </c>
      <c r="Q75" s="315" t="s">
        <v>431</v>
      </c>
    </row>
    <row r="76" spans="1:17" ht="16.5" thickBot="1" x14ac:dyDescent="0.3">
      <c r="A76" s="141" t="s">
        <v>528</v>
      </c>
      <c r="B76" s="302">
        <v>894724</v>
      </c>
      <c r="C76" s="303">
        <v>847304284.73000002</v>
      </c>
      <c r="D76" s="301">
        <v>947</v>
      </c>
      <c r="E76" s="301">
        <v>822.72</v>
      </c>
      <c r="F76" s="302">
        <v>350623</v>
      </c>
      <c r="G76" s="303">
        <v>250220931.22999999</v>
      </c>
      <c r="H76" s="301">
        <v>713.65</v>
      </c>
      <c r="I76" s="301">
        <v>619.01</v>
      </c>
      <c r="J76" s="302">
        <v>68574</v>
      </c>
      <c r="K76" s="303">
        <v>40892717.560000002</v>
      </c>
      <c r="L76" s="301">
        <v>596.33000000000004</v>
      </c>
      <c r="M76" s="301">
        <v>497.94</v>
      </c>
      <c r="N76" s="302">
        <v>13820</v>
      </c>
      <c r="O76" s="303">
        <v>5600493.5899999999</v>
      </c>
      <c r="P76" s="303">
        <v>405.25</v>
      </c>
      <c r="Q76" s="331">
        <v>399.54</v>
      </c>
    </row>
    <row r="78" spans="1:17" x14ac:dyDescent="0.25">
      <c r="D78" s="8"/>
    </row>
    <row r="79" spans="1:17" x14ac:dyDescent="0.25">
      <c r="B79" s="8"/>
      <c r="C79" s="8"/>
    </row>
    <row r="80" spans="1:17" x14ac:dyDescent="0.25">
      <c r="D80" s="8"/>
      <c r="F80" s="8"/>
      <c r="G80" s="8"/>
    </row>
    <row r="81" spans="2:6" x14ac:dyDescent="0.25">
      <c r="B81" s="8"/>
      <c r="C81" s="8"/>
    </row>
    <row r="82" spans="2:6" x14ac:dyDescent="0.25">
      <c r="B82" s="8"/>
      <c r="C82" s="8"/>
      <c r="F82" s="8"/>
    </row>
    <row r="84" spans="2:6" x14ac:dyDescent="0.25">
      <c r="B84" s="8"/>
      <c r="C84" s="8"/>
    </row>
    <row r="86" spans="2:6" x14ac:dyDescent="0.25">
      <c r="B86" s="8"/>
    </row>
    <row r="87" spans="2:6" x14ac:dyDescent="0.25">
      <c r="B87" s="8"/>
    </row>
  </sheetData>
  <mergeCells count="24">
    <mergeCell ref="A55:Q55"/>
    <mergeCell ref="A57:A58"/>
    <mergeCell ref="B57:E57"/>
    <mergeCell ref="F57:I57"/>
    <mergeCell ref="J57:M57"/>
    <mergeCell ref="N57:Q57"/>
    <mergeCell ref="A9:Q9"/>
    <mergeCell ref="A34:A35"/>
    <mergeCell ref="B34:E34"/>
    <mergeCell ref="F34:I34"/>
    <mergeCell ref="J34:M34"/>
    <mergeCell ref="N34:Q34"/>
    <mergeCell ref="A32:Q32"/>
    <mergeCell ref="A11:A12"/>
    <mergeCell ref="B11:E11"/>
    <mergeCell ref="F11:I11"/>
    <mergeCell ref="J11:M11"/>
    <mergeCell ref="N11:Q11"/>
    <mergeCell ref="A1:Q1"/>
    <mergeCell ref="A3:A4"/>
    <mergeCell ref="B3:E3"/>
    <mergeCell ref="F3:I3"/>
    <mergeCell ref="J3:M3"/>
    <mergeCell ref="N3:Q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0"/>
  </sheetPr>
  <dimension ref="A1:G61"/>
  <sheetViews>
    <sheetView zoomScaleNormal="100" workbookViewId="0">
      <selection activeCell="F24" sqref="F24"/>
    </sheetView>
  </sheetViews>
  <sheetFormatPr defaultRowHeight="15" x14ac:dyDescent="0.25"/>
  <cols>
    <col min="1" max="1" width="4.85546875" bestFit="1" customWidth="1"/>
    <col min="2" max="2" width="15.7109375" customWidth="1"/>
    <col min="3" max="3" width="19.42578125" customWidth="1"/>
    <col min="4" max="7" width="14.85546875" customWidth="1"/>
  </cols>
  <sheetData>
    <row r="1" spans="1:7" s="2" customFormat="1" ht="15.75" x14ac:dyDescent="0.25">
      <c r="A1" s="409" t="s">
        <v>698</v>
      </c>
      <c r="B1" s="409"/>
      <c r="C1" s="409"/>
      <c r="D1" s="409"/>
      <c r="E1" s="409"/>
      <c r="F1" s="409"/>
      <c r="G1" s="409"/>
    </row>
    <row r="2" spans="1:7" ht="15.75" thickBot="1" x14ac:dyDescent="0.3">
      <c r="A2" s="39"/>
    </row>
    <row r="3" spans="1:7" s="42" customFormat="1" ht="16.5" thickBot="1" x14ac:dyDescent="0.3">
      <c r="A3" s="133" t="s">
        <v>17</v>
      </c>
      <c r="B3" s="120" t="s">
        <v>43</v>
      </c>
      <c r="C3" s="120" t="s">
        <v>44</v>
      </c>
      <c r="D3" s="120" t="s">
        <v>74</v>
      </c>
      <c r="E3" s="120" t="s">
        <v>70</v>
      </c>
      <c r="F3" s="120" t="s">
        <v>71</v>
      </c>
      <c r="G3" s="242" t="s">
        <v>72</v>
      </c>
    </row>
    <row r="4" spans="1:7" ht="15.75" x14ac:dyDescent="0.25">
      <c r="A4" s="85">
        <v>1</v>
      </c>
      <c r="B4" s="333" t="s">
        <v>258</v>
      </c>
      <c r="C4" s="339" t="s">
        <v>417</v>
      </c>
      <c r="D4" s="373" t="s">
        <v>431</v>
      </c>
      <c r="E4" s="373" t="s">
        <v>431</v>
      </c>
      <c r="F4" s="373">
        <v>2</v>
      </c>
      <c r="G4" s="374">
        <v>16</v>
      </c>
    </row>
    <row r="5" spans="1:7" ht="15.75" x14ac:dyDescent="0.25">
      <c r="A5" s="52">
        <v>2</v>
      </c>
      <c r="B5" s="78" t="s">
        <v>636</v>
      </c>
      <c r="C5" s="226" t="s">
        <v>635</v>
      </c>
      <c r="D5" s="371" t="s">
        <v>431</v>
      </c>
      <c r="E5" s="371">
        <v>1</v>
      </c>
      <c r="F5" s="371">
        <v>2</v>
      </c>
      <c r="G5" s="375">
        <v>6</v>
      </c>
    </row>
    <row r="6" spans="1:7" ht="15.75" x14ac:dyDescent="0.25">
      <c r="A6" s="52">
        <v>3</v>
      </c>
      <c r="B6" s="78" t="s">
        <v>501</v>
      </c>
      <c r="C6" s="78" t="s">
        <v>559</v>
      </c>
      <c r="D6" s="371">
        <v>4</v>
      </c>
      <c r="E6" s="371">
        <v>13</v>
      </c>
      <c r="F6" s="371">
        <v>237</v>
      </c>
      <c r="G6" s="375">
        <v>1228</v>
      </c>
    </row>
    <row r="7" spans="1:7" ht="15.75" x14ac:dyDescent="0.25">
      <c r="A7" s="52">
        <v>4</v>
      </c>
      <c r="B7" s="78" t="s">
        <v>259</v>
      </c>
      <c r="C7" s="78" t="s">
        <v>55</v>
      </c>
      <c r="D7" s="371" t="s">
        <v>431</v>
      </c>
      <c r="E7" s="371">
        <v>2</v>
      </c>
      <c r="F7" s="371">
        <v>17</v>
      </c>
      <c r="G7" s="375">
        <v>139</v>
      </c>
    </row>
    <row r="8" spans="1:7" ht="15.75" x14ac:dyDescent="0.25">
      <c r="A8" s="52">
        <v>5</v>
      </c>
      <c r="B8" s="78" t="s">
        <v>261</v>
      </c>
      <c r="C8" s="78" t="s">
        <v>56</v>
      </c>
      <c r="D8" s="371">
        <v>1</v>
      </c>
      <c r="E8" s="371" t="s">
        <v>431</v>
      </c>
      <c r="F8" s="371" t="s">
        <v>431</v>
      </c>
      <c r="G8" s="375">
        <v>1</v>
      </c>
    </row>
    <row r="9" spans="1:7" ht="15.75" x14ac:dyDescent="0.25">
      <c r="A9" s="52">
        <v>6</v>
      </c>
      <c r="B9" s="78" t="s">
        <v>349</v>
      </c>
      <c r="C9" s="78" t="s">
        <v>503</v>
      </c>
      <c r="D9" s="371" t="s">
        <v>431</v>
      </c>
      <c r="E9" s="371" t="s">
        <v>431</v>
      </c>
      <c r="F9" s="371">
        <v>1</v>
      </c>
      <c r="G9" s="375" t="s">
        <v>431</v>
      </c>
    </row>
    <row r="10" spans="1:7" ht="15.75" x14ac:dyDescent="0.25">
      <c r="A10" s="52">
        <v>7</v>
      </c>
      <c r="B10" s="78" t="s">
        <v>262</v>
      </c>
      <c r="C10" s="78" t="s">
        <v>57</v>
      </c>
      <c r="D10" s="371" t="s">
        <v>431</v>
      </c>
      <c r="E10" s="371" t="s">
        <v>431</v>
      </c>
      <c r="F10" s="371">
        <v>2</v>
      </c>
      <c r="G10" s="375">
        <v>16</v>
      </c>
    </row>
    <row r="11" spans="1:7" ht="15.75" x14ac:dyDescent="0.25">
      <c r="A11" s="52">
        <v>8</v>
      </c>
      <c r="B11" s="78" t="s">
        <v>263</v>
      </c>
      <c r="C11" s="78" t="s">
        <v>58</v>
      </c>
      <c r="D11" s="371" t="s">
        <v>431</v>
      </c>
      <c r="E11" s="371" t="s">
        <v>431</v>
      </c>
      <c r="F11" s="371" t="s">
        <v>431</v>
      </c>
      <c r="G11" s="375">
        <v>1</v>
      </c>
    </row>
    <row r="12" spans="1:7" ht="15.75" x14ac:dyDescent="0.25">
      <c r="A12" s="52">
        <v>9</v>
      </c>
      <c r="B12" s="78" t="s">
        <v>264</v>
      </c>
      <c r="C12" s="78" t="s">
        <v>59</v>
      </c>
      <c r="D12" s="371" t="s">
        <v>431</v>
      </c>
      <c r="E12" s="371" t="s">
        <v>431</v>
      </c>
      <c r="F12" s="371">
        <v>1</v>
      </c>
      <c r="G12" s="375">
        <v>1</v>
      </c>
    </row>
    <row r="13" spans="1:7" ht="15.75" x14ac:dyDescent="0.25">
      <c r="A13" s="52">
        <v>10</v>
      </c>
      <c r="B13" s="78" t="s">
        <v>265</v>
      </c>
      <c r="C13" s="78" t="s">
        <v>60</v>
      </c>
      <c r="D13" s="371" t="s">
        <v>431</v>
      </c>
      <c r="E13" s="371">
        <v>1</v>
      </c>
      <c r="F13" s="371" t="s">
        <v>431</v>
      </c>
      <c r="G13" s="375">
        <v>8</v>
      </c>
    </row>
    <row r="14" spans="1:7" ht="15.75" x14ac:dyDescent="0.25">
      <c r="A14" s="52">
        <v>11</v>
      </c>
      <c r="B14" s="78" t="s">
        <v>266</v>
      </c>
      <c r="C14" s="78" t="s">
        <v>61</v>
      </c>
      <c r="D14" s="371" t="s">
        <v>431</v>
      </c>
      <c r="E14" s="371" t="s">
        <v>431</v>
      </c>
      <c r="F14" s="371">
        <v>5</v>
      </c>
      <c r="G14" s="375">
        <v>42</v>
      </c>
    </row>
    <row r="15" spans="1:7" ht="15.75" x14ac:dyDescent="0.25">
      <c r="A15" s="52">
        <v>12</v>
      </c>
      <c r="B15" s="78" t="s">
        <v>408</v>
      </c>
      <c r="C15" s="78" t="s">
        <v>386</v>
      </c>
      <c r="D15" s="371" t="s">
        <v>431</v>
      </c>
      <c r="E15" s="371" t="s">
        <v>431</v>
      </c>
      <c r="F15" s="371" t="s">
        <v>431</v>
      </c>
      <c r="G15" s="375">
        <v>1</v>
      </c>
    </row>
    <row r="16" spans="1:7" ht="15.75" x14ac:dyDescent="0.25">
      <c r="A16" s="52">
        <v>13</v>
      </c>
      <c r="B16" s="78" t="s">
        <v>267</v>
      </c>
      <c r="C16" s="78" t="s">
        <v>352</v>
      </c>
      <c r="D16" s="371">
        <v>3</v>
      </c>
      <c r="E16" s="371">
        <v>6</v>
      </c>
      <c r="F16" s="371">
        <v>29</v>
      </c>
      <c r="G16" s="375">
        <v>80</v>
      </c>
    </row>
    <row r="17" spans="1:7" ht="15.75" x14ac:dyDescent="0.25">
      <c r="A17" s="52">
        <v>14</v>
      </c>
      <c r="B17" s="78" t="s">
        <v>268</v>
      </c>
      <c r="C17" s="78" t="s">
        <v>62</v>
      </c>
      <c r="D17" s="371" t="s">
        <v>431</v>
      </c>
      <c r="E17" s="371" t="s">
        <v>431</v>
      </c>
      <c r="F17" s="371">
        <v>86</v>
      </c>
      <c r="G17" s="375">
        <v>312</v>
      </c>
    </row>
    <row r="18" spans="1:7" ht="15.75" x14ac:dyDescent="0.25">
      <c r="A18" s="52">
        <v>15</v>
      </c>
      <c r="B18" s="78" t="s">
        <v>269</v>
      </c>
      <c r="C18" s="78" t="s">
        <v>63</v>
      </c>
      <c r="D18" s="371" t="s">
        <v>431</v>
      </c>
      <c r="E18" s="371">
        <v>2</v>
      </c>
      <c r="F18" s="371">
        <v>41</v>
      </c>
      <c r="G18" s="375">
        <v>152</v>
      </c>
    </row>
    <row r="19" spans="1:7" ht="15.75" x14ac:dyDescent="0.25">
      <c r="A19" s="52">
        <v>16</v>
      </c>
      <c r="B19" s="78" t="s">
        <v>270</v>
      </c>
      <c r="C19" s="78" t="s">
        <v>353</v>
      </c>
      <c r="D19" s="371" t="s">
        <v>431</v>
      </c>
      <c r="E19" s="371" t="s">
        <v>431</v>
      </c>
      <c r="F19" s="371">
        <v>1</v>
      </c>
      <c r="G19" s="375" t="s">
        <v>431</v>
      </c>
    </row>
    <row r="20" spans="1:7" ht="15.75" x14ac:dyDescent="0.25">
      <c r="A20" s="52">
        <v>17</v>
      </c>
      <c r="B20" s="78" t="s">
        <v>271</v>
      </c>
      <c r="C20" s="78" t="s">
        <v>354</v>
      </c>
      <c r="D20" s="371" t="s">
        <v>431</v>
      </c>
      <c r="E20" s="371" t="s">
        <v>431</v>
      </c>
      <c r="F20" s="371" t="s">
        <v>431</v>
      </c>
      <c r="G20" s="375">
        <v>1</v>
      </c>
    </row>
    <row r="21" spans="1:7" ht="15.75" x14ac:dyDescent="0.25">
      <c r="A21" s="52">
        <v>18</v>
      </c>
      <c r="B21" s="78" t="s">
        <v>272</v>
      </c>
      <c r="C21" s="78" t="s">
        <v>355</v>
      </c>
      <c r="D21" s="371" t="s">
        <v>431</v>
      </c>
      <c r="E21" s="371">
        <v>1</v>
      </c>
      <c r="F21" s="371">
        <v>2</v>
      </c>
      <c r="G21" s="375">
        <v>16</v>
      </c>
    </row>
    <row r="22" spans="1:7" ht="15.75" x14ac:dyDescent="0.25">
      <c r="A22" s="52">
        <v>19</v>
      </c>
      <c r="B22" s="78" t="s">
        <v>390</v>
      </c>
      <c r="C22" s="78" t="s">
        <v>383</v>
      </c>
      <c r="D22" s="371" t="s">
        <v>431</v>
      </c>
      <c r="E22" s="371" t="s">
        <v>431</v>
      </c>
      <c r="F22" s="371">
        <v>4</v>
      </c>
      <c r="G22" s="375">
        <v>20</v>
      </c>
    </row>
    <row r="23" spans="1:7" ht="15.75" x14ac:dyDescent="0.25">
      <c r="A23" s="52">
        <v>20</v>
      </c>
      <c r="B23" s="78" t="s">
        <v>569</v>
      </c>
      <c r="C23" s="78" t="s">
        <v>570</v>
      </c>
      <c r="D23" s="371" t="s">
        <v>431</v>
      </c>
      <c r="E23" s="371">
        <v>2</v>
      </c>
      <c r="F23" s="371">
        <v>71</v>
      </c>
      <c r="G23" s="375">
        <v>383</v>
      </c>
    </row>
    <row r="24" spans="1:7" ht="15.75" x14ac:dyDescent="0.25">
      <c r="A24" s="52">
        <v>21</v>
      </c>
      <c r="B24" s="78" t="s">
        <v>273</v>
      </c>
      <c r="C24" s="78" t="s">
        <v>504</v>
      </c>
      <c r="D24" s="371" t="s">
        <v>431</v>
      </c>
      <c r="E24" s="371" t="s">
        <v>431</v>
      </c>
      <c r="F24" s="371" t="s">
        <v>431</v>
      </c>
      <c r="G24" s="375">
        <v>5</v>
      </c>
    </row>
    <row r="25" spans="1:7" ht="15.75" x14ac:dyDescent="0.25">
      <c r="A25" s="52">
        <v>22</v>
      </c>
      <c r="B25" s="78" t="s">
        <v>274</v>
      </c>
      <c r="C25" s="78" t="s">
        <v>505</v>
      </c>
      <c r="D25" s="371" t="s">
        <v>431</v>
      </c>
      <c r="E25" s="371" t="s">
        <v>431</v>
      </c>
      <c r="F25" s="371" t="s">
        <v>431</v>
      </c>
      <c r="G25" s="375">
        <v>5</v>
      </c>
    </row>
    <row r="26" spans="1:7" ht="15.75" x14ac:dyDescent="0.25">
      <c r="A26" s="52">
        <v>23</v>
      </c>
      <c r="B26" s="78" t="s">
        <v>641</v>
      </c>
      <c r="C26" s="78" t="s">
        <v>642</v>
      </c>
      <c r="D26" s="371" t="s">
        <v>431</v>
      </c>
      <c r="E26" s="371" t="s">
        <v>431</v>
      </c>
      <c r="F26" s="371">
        <v>3</v>
      </c>
      <c r="G26" s="375">
        <v>18</v>
      </c>
    </row>
    <row r="27" spans="1:7" ht="15.75" x14ac:dyDescent="0.25">
      <c r="A27" s="52">
        <v>24</v>
      </c>
      <c r="B27" s="78" t="s">
        <v>275</v>
      </c>
      <c r="C27" s="78" t="s">
        <v>507</v>
      </c>
      <c r="D27" s="371" t="s">
        <v>431</v>
      </c>
      <c r="E27" s="371" t="s">
        <v>431</v>
      </c>
      <c r="F27" s="371">
        <v>15</v>
      </c>
      <c r="G27" s="375">
        <v>38</v>
      </c>
    </row>
    <row r="28" spans="1:7" ht="15.75" x14ac:dyDescent="0.25">
      <c r="A28" s="52">
        <v>25</v>
      </c>
      <c r="B28" s="78" t="s">
        <v>276</v>
      </c>
      <c r="C28" s="78" t="s">
        <v>508</v>
      </c>
      <c r="D28" s="371" t="s">
        <v>431</v>
      </c>
      <c r="E28" s="371" t="s">
        <v>431</v>
      </c>
      <c r="F28" s="371">
        <v>11</v>
      </c>
      <c r="G28" s="375">
        <v>84</v>
      </c>
    </row>
    <row r="29" spans="1:7" ht="15.75" x14ac:dyDescent="0.25">
      <c r="A29" s="52">
        <v>26</v>
      </c>
      <c r="B29" s="78" t="s">
        <v>277</v>
      </c>
      <c r="C29" s="78" t="s">
        <v>509</v>
      </c>
      <c r="D29" s="371" t="s">
        <v>431</v>
      </c>
      <c r="E29" s="371" t="s">
        <v>431</v>
      </c>
      <c r="F29" s="371">
        <v>2</v>
      </c>
      <c r="G29" s="375">
        <v>40</v>
      </c>
    </row>
    <row r="30" spans="1:7" ht="15.75" x14ac:dyDescent="0.25">
      <c r="A30" s="52">
        <v>27</v>
      </c>
      <c r="B30" s="78" t="s">
        <v>278</v>
      </c>
      <c r="C30" s="78" t="s">
        <v>510</v>
      </c>
      <c r="D30" s="371" t="s">
        <v>431</v>
      </c>
      <c r="E30" s="371" t="s">
        <v>431</v>
      </c>
      <c r="F30" s="371" t="s">
        <v>431</v>
      </c>
      <c r="G30" s="375">
        <v>3</v>
      </c>
    </row>
    <row r="31" spans="1:7" ht="15.75" x14ac:dyDescent="0.25">
      <c r="A31" s="52">
        <v>28</v>
      </c>
      <c r="B31" s="78" t="s">
        <v>279</v>
      </c>
      <c r="C31" s="78" t="s">
        <v>511</v>
      </c>
      <c r="D31" s="371">
        <v>1</v>
      </c>
      <c r="E31" s="371" t="s">
        <v>431</v>
      </c>
      <c r="F31" s="371">
        <v>3</v>
      </c>
      <c r="G31" s="375">
        <v>3</v>
      </c>
    </row>
    <row r="32" spans="1:7" ht="15.75" x14ac:dyDescent="0.25">
      <c r="A32" s="52">
        <v>29</v>
      </c>
      <c r="B32" s="78" t="s">
        <v>280</v>
      </c>
      <c r="C32" s="78" t="s">
        <v>632</v>
      </c>
      <c r="D32" s="371">
        <v>4</v>
      </c>
      <c r="E32" s="371">
        <v>10</v>
      </c>
      <c r="F32" s="371">
        <v>215</v>
      </c>
      <c r="G32" s="375">
        <v>986</v>
      </c>
    </row>
    <row r="33" spans="1:7" ht="15.75" x14ac:dyDescent="0.25">
      <c r="A33" s="52">
        <v>30</v>
      </c>
      <c r="B33" s="78" t="s">
        <v>281</v>
      </c>
      <c r="C33" s="78" t="s">
        <v>512</v>
      </c>
      <c r="D33" s="371" t="s">
        <v>431</v>
      </c>
      <c r="E33" s="371" t="s">
        <v>431</v>
      </c>
      <c r="F33" s="371">
        <v>1</v>
      </c>
      <c r="G33" s="375">
        <v>13</v>
      </c>
    </row>
    <row r="34" spans="1:7" ht="15.75" x14ac:dyDescent="0.25">
      <c r="A34" s="52">
        <v>31</v>
      </c>
      <c r="B34" s="78" t="s">
        <v>282</v>
      </c>
      <c r="C34" s="78" t="s">
        <v>513</v>
      </c>
      <c r="D34" s="371" t="s">
        <v>431</v>
      </c>
      <c r="E34" s="371" t="s">
        <v>431</v>
      </c>
      <c r="F34" s="371" t="s">
        <v>431</v>
      </c>
      <c r="G34" s="375">
        <v>1</v>
      </c>
    </row>
    <row r="35" spans="1:7" ht="15.75" x14ac:dyDescent="0.25">
      <c r="A35" s="52">
        <v>32</v>
      </c>
      <c r="B35" s="78" t="s">
        <v>283</v>
      </c>
      <c r="C35" s="78" t="s">
        <v>514</v>
      </c>
      <c r="D35" s="371" t="s">
        <v>431</v>
      </c>
      <c r="E35" s="371" t="s">
        <v>431</v>
      </c>
      <c r="F35" s="371">
        <v>1</v>
      </c>
      <c r="G35" s="375">
        <v>17</v>
      </c>
    </row>
    <row r="36" spans="1:7" ht="15.75" x14ac:dyDescent="0.25">
      <c r="A36" s="52">
        <v>33</v>
      </c>
      <c r="B36" s="78" t="s">
        <v>284</v>
      </c>
      <c r="C36" s="78" t="s">
        <v>515</v>
      </c>
      <c r="D36" s="371" t="s">
        <v>431</v>
      </c>
      <c r="E36" s="371" t="s">
        <v>431</v>
      </c>
      <c r="F36" s="371">
        <v>1</v>
      </c>
      <c r="G36" s="375">
        <v>2</v>
      </c>
    </row>
    <row r="37" spans="1:7" ht="15.75" x14ac:dyDescent="0.25">
      <c r="A37" s="52">
        <v>34</v>
      </c>
      <c r="B37" s="78" t="s">
        <v>400</v>
      </c>
      <c r="C37" s="78" t="s">
        <v>323</v>
      </c>
      <c r="D37" s="371" t="s">
        <v>431</v>
      </c>
      <c r="E37" s="371" t="s">
        <v>431</v>
      </c>
      <c r="F37" s="371">
        <v>2</v>
      </c>
      <c r="G37" s="375" t="s">
        <v>431</v>
      </c>
    </row>
    <row r="38" spans="1:7" ht="15.75" x14ac:dyDescent="0.25">
      <c r="A38" s="52">
        <v>35</v>
      </c>
      <c r="B38" s="78" t="s">
        <v>285</v>
      </c>
      <c r="C38" s="78" t="s">
        <v>516</v>
      </c>
      <c r="D38" s="371" t="s">
        <v>431</v>
      </c>
      <c r="E38" s="371" t="s">
        <v>431</v>
      </c>
      <c r="F38" s="371" t="s">
        <v>431</v>
      </c>
      <c r="G38" s="375">
        <v>2</v>
      </c>
    </row>
    <row r="39" spans="1:7" ht="15.75" x14ac:dyDescent="0.25">
      <c r="A39" s="52">
        <v>36</v>
      </c>
      <c r="B39" s="78" t="s">
        <v>286</v>
      </c>
      <c r="C39" s="78" t="s">
        <v>517</v>
      </c>
      <c r="D39" s="371">
        <v>2</v>
      </c>
      <c r="E39" s="371">
        <v>5</v>
      </c>
      <c r="F39" s="371">
        <v>26</v>
      </c>
      <c r="G39" s="375">
        <v>63</v>
      </c>
    </row>
    <row r="40" spans="1:7" ht="15.75" x14ac:dyDescent="0.25">
      <c r="A40" s="52">
        <v>37</v>
      </c>
      <c r="B40" s="78" t="s">
        <v>287</v>
      </c>
      <c r="C40" s="78" t="s">
        <v>518</v>
      </c>
      <c r="D40" s="371" t="s">
        <v>431</v>
      </c>
      <c r="E40" s="371" t="s">
        <v>431</v>
      </c>
      <c r="F40" s="371">
        <v>6</v>
      </c>
      <c r="G40" s="375">
        <v>57</v>
      </c>
    </row>
    <row r="41" spans="1:7" ht="15.75" x14ac:dyDescent="0.25">
      <c r="A41" s="52">
        <v>38</v>
      </c>
      <c r="B41" s="78" t="s">
        <v>288</v>
      </c>
      <c r="C41" s="78" t="s">
        <v>519</v>
      </c>
      <c r="D41" s="371" t="s">
        <v>431</v>
      </c>
      <c r="E41" s="371" t="s">
        <v>431</v>
      </c>
      <c r="F41" s="371" t="s">
        <v>431</v>
      </c>
      <c r="G41" s="375">
        <v>2</v>
      </c>
    </row>
    <row r="42" spans="1:7" ht="15.75" x14ac:dyDescent="0.25">
      <c r="A42" s="52">
        <v>39</v>
      </c>
      <c r="B42" s="78" t="s">
        <v>406</v>
      </c>
      <c r="C42" s="78" t="s">
        <v>520</v>
      </c>
      <c r="D42" s="371" t="s">
        <v>431</v>
      </c>
      <c r="E42" s="371" t="s">
        <v>431</v>
      </c>
      <c r="F42" s="371" t="s">
        <v>431</v>
      </c>
      <c r="G42" s="375">
        <v>2</v>
      </c>
    </row>
    <row r="43" spans="1:7" ht="15.75" x14ac:dyDescent="0.25">
      <c r="A43" s="52">
        <v>40</v>
      </c>
      <c r="B43" s="78" t="s">
        <v>396</v>
      </c>
      <c r="C43" s="78" t="s">
        <v>558</v>
      </c>
      <c r="D43" s="371" t="s">
        <v>431</v>
      </c>
      <c r="E43" s="371" t="s">
        <v>431</v>
      </c>
      <c r="F43" s="371" t="s">
        <v>431</v>
      </c>
      <c r="G43" s="375">
        <v>1</v>
      </c>
    </row>
    <row r="44" spans="1:7" ht="15.75" x14ac:dyDescent="0.25">
      <c r="A44" s="52">
        <v>41</v>
      </c>
      <c r="B44" s="78" t="s">
        <v>289</v>
      </c>
      <c r="C44" s="78" t="s">
        <v>629</v>
      </c>
      <c r="D44" s="371" t="s">
        <v>431</v>
      </c>
      <c r="E44" s="371" t="s">
        <v>431</v>
      </c>
      <c r="F44" s="371">
        <v>1</v>
      </c>
      <c r="G44" s="375">
        <v>2</v>
      </c>
    </row>
    <row r="45" spans="1:7" ht="15.75" x14ac:dyDescent="0.25">
      <c r="A45" s="52">
        <v>42</v>
      </c>
      <c r="B45" s="78" t="s">
        <v>290</v>
      </c>
      <c r="C45" s="78" t="s">
        <v>521</v>
      </c>
      <c r="D45" s="371">
        <v>1</v>
      </c>
      <c r="E45" s="371" t="s">
        <v>431</v>
      </c>
      <c r="F45" s="371" t="s">
        <v>431</v>
      </c>
      <c r="G45" s="375">
        <v>3</v>
      </c>
    </row>
    <row r="46" spans="1:7" ht="15.75" x14ac:dyDescent="0.25">
      <c r="A46" s="52">
        <v>43</v>
      </c>
      <c r="B46" s="78" t="s">
        <v>291</v>
      </c>
      <c r="C46" s="78" t="s">
        <v>522</v>
      </c>
      <c r="D46" s="371" t="s">
        <v>431</v>
      </c>
      <c r="E46" s="371">
        <v>1</v>
      </c>
      <c r="F46" s="371" t="s">
        <v>431</v>
      </c>
      <c r="G46" s="375">
        <v>1</v>
      </c>
    </row>
    <row r="47" spans="1:7" ht="15.75" x14ac:dyDescent="0.25">
      <c r="A47" s="52">
        <v>44</v>
      </c>
      <c r="B47" s="78" t="s">
        <v>292</v>
      </c>
      <c r="C47" s="78" t="s">
        <v>523</v>
      </c>
      <c r="D47" s="371" t="s">
        <v>431</v>
      </c>
      <c r="E47" s="371">
        <v>1</v>
      </c>
      <c r="F47" s="371">
        <v>2</v>
      </c>
      <c r="G47" s="375">
        <v>21</v>
      </c>
    </row>
    <row r="48" spans="1:7" ht="15.75" x14ac:dyDescent="0.25">
      <c r="A48" s="52">
        <v>45</v>
      </c>
      <c r="B48" s="78" t="s">
        <v>293</v>
      </c>
      <c r="C48" s="78" t="s">
        <v>524</v>
      </c>
      <c r="D48" s="371" t="s">
        <v>431</v>
      </c>
      <c r="E48" s="371" t="s">
        <v>431</v>
      </c>
      <c r="F48" s="371" t="s">
        <v>431</v>
      </c>
      <c r="G48" s="375">
        <v>5</v>
      </c>
    </row>
    <row r="49" spans="1:7" ht="15.75" x14ac:dyDescent="0.25">
      <c r="A49" s="52">
        <v>46</v>
      </c>
      <c r="B49" s="78" t="s">
        <v>294</v>
      </c>
      <c r="C49" s="78" t="s">
        <v>630</v>
      </c>
      <c r="D49" s="371" t="s">
        <v>431</v>
      </c>
      <c r="E49" s="371">
        <v>1</v>
      </c>
      <c r="F49" s="371" t="s">
        <v>431</v>
      </c>
      <c r="G49" s="375">
        <v>3</v>
      </c>
    </row>
    <row r="50" spans="1:7" ht="15.75" x14ac:dyDescent="0.25">
      <c r="A50" s="52">
        <v>47</v>
      </c>
      <c r="B50" s="78" t="s">
        <v>351</v>
      </c>
      <c r="C50" s="78" t="s">
        <v>525</v>
      </c>
      <c r="D50" s="371" t="s">
        <v>431</v>
      </c>
      <c r="E50" s="371" t="s">
        <v>431</v>
      </c>
      <c r="F50" s="371" t="s">
        <v>431</v>
      </c>
      <c r="G50" s="375">
        <v>3</v>
      </c>
    </row>
    <row r="51" spans="1:7" ht="15.75" x14ac:dyDescent="0.25">
      <c r="A51" s="52">
        <v>48</v>
      </c>
      <c r="B51" s="78" t="s">
        <v>295</v>
      </c>
      <c r="C51" s="78" t="s">
        <v>526</v>
      </c>
      <c r="D51" s="371" t="s">
        <v>431</v>
      </c>
      <c r="E51" s="371">
        <v>1</v>
      </c>
      <c r="F51" s="371" t="s">
        <v>431</v>
      </c>
      <c r="G51" s="375" t="s">
        <v>431</v>
      </c>
    </row>
    <row r="52" spans="1:7" ht="15.75" x14ac:dyDescent="0.25">
      <c r="A52" s="52">
        <v>49</v>
      </c>
      <c r="B52" s="78" t="s">
        <v>402</v>
      </c>
      <c r="C52" s="78" t="s">
        <v>380</v>
      </c>
      <c r="D52" s="371" t="s">
        <v>431</v>
      </c>
      <c r="E52" s="371" t="s">
        <v>431</v>
      </c>
      <c r="F52" s="371">
        <v>3</v>
      </c>
      <c r="G52" s="375">
        <v>23</v>
      </c>
    </row>
    <row r="53" spans="1:7" ht="15.75" x14ac:dyDescent="0.25">
      <c r="A53" s="52">
        <v>50</v>
      </c>
      <c r="B53" s="78" t="s">
        <v>296</v>
      </c>
      <c r="C53" s="78" t="s">
        <v>527</v>
      </c>
      <c r="D53" s="371" t="s">
        <v>431</v>
      </c>
      <c r="E53" s="371" t="s">
        <v>431</v>
      </c>
      <c r="F53" s="371" t="s">
        <v>431</v>
      </c>
      <c r="G53" s="375">
        <v>2</v>
      </c>
    </row>
    <row r="54" spans="1:7" ht="15.75" x14ac:dyDescent="0.25">
      <c r="A54" s="52">
        <v>51</v>
      </c>
      <c r="B54" s="78" t="s">
        <v>297</v>
      </c>
      <c r="C54" s="78" t="s">
        <v>64</v>
      </c>
      <c r="D54" s="371" t="s">
        <v>431</v>
      </c>
      <c r="E54" s="371" t="s">
        <v>431</v>
      </c>
      <c r="F54" s="371" t="s">
        <v>431</v>
      </c>
      <c r="G54" s="375">
        <v>3</v>
      </c>
    </row>
    <row r="55" spans="1:7" ht="15.75" x14ac:dyDescent="0.25">
      <c r="A55" s="52">
        <v>52</v>
      </c>
      <c r="B55" s="78" t="s">
        <v>298</v>
      </c>
      <c r="C55" s="78" t="s">
        <v>65</v>
      </c>
      <c r="D55" s="371" t="s">
        <v>431</v>
      </c>
      <c r="E55" s="371">
        <v>1</v>
      </c>
      <c r="F55" s="371">
        <v>15</v>
      </c>
      <c r="G55" s="375">
        <v>112</v>
      </c>
    </row>
    <row r="56" spans="1:7" ht="15.75" x14ac:dyDescent="0.25">
      <c r="A56" s="52">
        <v>53</v>
      </c>
      <c r="B56" s="78" t="s">
        <v>299</v>
      </c>
      <c r="C56" s="78" t="s">
        <v>66</v>
      </c>
      <c r="D56" s="371" t="s">
        <v>431</v>
      </c>
      <c r="E56" s="371" t="s">
        <v>431</v>
      </c>
      <c r="F56" s="371">
        <v>1</v>
      </c>
      <c r="G56" s="375">
        <v>26</v>
      </c>
    </row>
    <row r="57" spans="1:7" ht="15.75" x14ac:dyDescent="0.25">
      <c r="A57" s="52">
        <v>54</v>
      </c>
      <c r="B57" s="78" t="s">
        <v>300</v>
      </c>
      <c r="C57" s="78" t="s">
        <v>67</v>
      </c>
      <c r="D57" s="371" t="s">
        <v>431</v>
      </c>
      <c r="E57" s="371" t="s">
        <v>431</v>
      </c>
      <c r="F57" s="371" t="s">
        <v>431</v>
      </c>
      <c r="G57" s="375">
        <v>8</v>
      </c>
    </row>
    <row r="58" spans="1:7" ht="15.75" x14ac:dyDescent="0.25">
      <c r="A58" s="52">
        <v>55</v>
      </c>
      <c r="B58" s="7" t="s">
        <v>301</v>
      </c>
      <c r="C58" s="7" t="s">
        <v>68</v>
      </c>
      <c r="D58" s="83">
        <v>4</v>
      </c>
      <c r="E58" s="83">
        <v>14</v>
      </c>
      <c r="F58" s="83">
        <v>224</v>
      </c>
      <c r="G58" s="376">
        <v>1138</v>
      </c>
    </row>
    <row r="59" spans="1:7" ht="15.75" x14ac:dyDescent="0.25">
      <c r="A59" s="52">
        <v>56</v>
      </c>
      <c r="B59" s="7" t="s">
        <v>302</v>
      </c>
      <c r="C59" s="7" t="s">
        <v>69</v>
      </c>
      <c r="D59" s="83" t="s">
        <v>431</v>
      </c>
      <c r="E59" s="83" t="s">
        <v>431</v>
      </c>
      <c r="F59" s="83">
        <v>1</v>
      </c>
      <c r="G59" s="376">
        <v>26</v>
      </c>
    </row>
    <row r="60" spans="1:7" ht="16.5" thickBot="1" x14ac:dyDescent="0.3">
      <c r="A60" s="275">
        <v>57</v>
      </c>
      <c r="B60" s="276" t="s">
        <v>303</v>
      </c>
      <c r="C60" s="276" t="s">
        <v>73</v>
      </c>
      <c r="D60" s="377" t="s">
        <v>431</v>
      </c>
      <c r="E60" s="377">
        <v>1</v>
      </c>
      <c r="F60" s="377">
        <v>14</v>
      </c>
      <c r="G60" s="378">
        <v>95</v>
      </c>
    </row>
    <row r="61" spans="1:7" ht="16.5" thickBot="1" x14ac:dyDescent="0.3">
      <c r="A61" s="379"/>
      <c r="B61" s="380"/>
      <c r="C61" s="243" t="s">
        <v>530</v>
      </c>
      <c r="D61" s="243">
        <f>SUM(D6:D60)</f>
        <v>20</v>
      </c>
      <c r="E61" s="243">
        <f>SUM(E5:E60)</f>
        <v>63</v>
      </c>
      <c r="F61" s="243">
        <f>SUM(F4:F60)</f>
        <v>1048</v>
      </c>
      <c r="G61" s="206">
        <f>SUM(G4:G60)</f>
        <v>5236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L35"/>
  <sheetViews>
    <sheetView zoomScaleNormal="100" workbookViewId="0">
      <selection activeCell="C22" sqref="C22"/>
    </sheetView>
  </sheetViews>
  <sheetFormatPr defaultRowHeight="15" x14ac:dyDescent="0.25"/>
  <cols>
    <col min="1" max="1" width="35.28515625" bestFit="1" customWidth="1"/>
    <col min="2" max="2" width="18.28515625" customWidth="1"/>
    <col min="3" max="3" width="22.140625" customWidth="1"/>
    <col min="4" max="4" width="23.7109375" customWidth="1"/>
    <col min="5" max="5" width="20.28515625" customWidth="1"/>
    <col min="10" max="10" width="15.42578125" bestFit="1" customWidth="1"/>
  </cols>
  <sheetData>
    <row r="1" spans="1:10" s="2" customFormat="1" ht="15.75" x14ac:dyDescent="0.25">
      <c r="A1" s="409" t="s">
        <v>699</v>
      </c>
      <c r="B1" s="409"/>
      <c r="C1" s="409"/>
      <c r="D1" s="409"/>
      <c r="E1" s="409"/>
    </row>
    <row r="3" spans="1:10" x14ac:dyDescent="0.25">
      <c r="A3" s="2" t="s">
        <v>304</v>
      </c>
    </row>
    <row r="4" spans="1:10" ht="30" x14ac:dyDescent="0.25">
      <c r="A4" s="188" t="s">
        <v>11</v>
      </c>
      <c r="B4" s="188" t="s">
        <v>1</v>
      </c>
      <c r="C4" s="188" t="s">
        <v>2</v>
      </c>
      <c r="D4" s="189" t="s">
        <v>12</v>
      </c>
      <c r="E4" s="189" t="s">
        <v>433</v>
      </c>
    </row>
    <row r="5" spans="1:10" s="2" customFormat="1" x14ac:dyDescent="0.25">
      <c r="A5" s="1" t="s">
        <v>13</v>
      </c>
      <c r="B5" s="3"/>
      <c r="C5" s="4"/>
      <c r="D5" s="4"/>
      <c r="E5" s="1"/>
    </row>
    <row r="6" spans="1:10" x14ac:dyDescent="0.25">
      <c r="A6" s="5" t="s">
        <v>5</v>
      </c>
      <c r="B6" s="6">
        <v>1014979</v>
      </c>
      <c r="C6" s="13">
        <v>1327184899.75</v>
      </c>
      <c r="D6" s="13">
        <v>1307.5999999999999</v>
      </c>
      <c r="E6" s="22">
        <v>1247.8699999999999</v>
      </c>
    </row>
    <row r="7" spans="1:10" x14ac:dyDescent="0.25">
      <c r="A7" s="229" t="s">
        <v>603</v>
      </c>
      <c r="B7" s="6">
        <v>3835</v>
      </c>
      <c r="C7" s="13">
        <v>1555731.85</v>
      </c>
      <c r="D7" s="13">
        <v>405.67</v>
      </c>
      <c r="E7" s="22">
        <v>399.54</v>
      </c>
    </row>
    <row r="8" spans="1:10" x14ac:dyDescent="0.25">
      <c r="A8" s="1" t="s">
        <v>6</v>
      </c>
      <c r="B8" s="6">
        <v>33580</v>
      </c>
      <c r="C8" s="13">
        <v>17541001.609999999</v>
      </c>
      <c r="D8" s="13">
        <v>522.36</v>
      </c>
      <c r="E8" s="22">
        <v>426.17</v>
      </c>
    </row>
    <row r="9" spans="1:10" x14ac:dyDescent="0.25">
      <c r="A9" s="1" t="s">
        <v>45</v>
      </c>
      <c r="B9" s="6">
        <v>107080</v>
      </c>
      <c r="C9" s="13">
        <v>81644133.219999999</v>
      </c>
      <c r="D9" s="13">
        <v>762.46</v>
      </c>
      <c r="E9" s="22">
        <v>652.16999999999996</v>
      </c>
    </row>
    <row r="10" spans="1:10" x14ac:dyDescent="0.25">
      <c r="A10" s="1" t="s">
        <v>8</v>
      </c>
      <c r="B10" s="6">
        <v>9905</v>
      </c>
      <c r="C10" s="13">
        <v>4365311.09</v>
      </c>
      <c r="D10" s="13">
        <v>440.72</v>
      </c>
      <c r="E10" s="22">
        <v>399.54</v>
      </c>
    </row>
    <row r="11" spans="1:10" ht="15.75" x14ac:dyDescent="0.25">
      <c r="A11" s="45" t="s">
        <v>10</v>
      </c>
      <c r="B11" s="47">
        <f>SUM(B6:B10)</f>
        <v>1169379</v>
      </c>
      <c r="C11" s="49">
        <f>SUM(C6:C10)</f>
        <v>1432291077.5199997</v>
      </c>
      <c r="D11" s="49"/>
      <c r="E11" s="49"/>
      <c r="I11" s="8"/>
      <c r="J11" s="9"/>
    </row>
    <row r="13" spans="1:10" x14ac:dyDescent="0.25">
      <c r="A13" s="2" t="s">
        <v>305</v>
      </c>
    </row>
    <row r="14" spans="1:10" ht="30" x14ac:dyDescent="0.25">
      <c r="A14" s="188" t="s">
        <v>11</v>
      </c>
      <c r="B14" s="188" t="s">
        <v>1</v>
      </c>
      <c r="C14" s="188" t="s">
        <v>2</v>
      </c>
      <c r="D14" s="189" t="s">
        <v>12</v>
      </c>
      <c r="E14" s="189" t="s">
        <v>433</v>
      </c>
    </row>
    <row r="15" spans="1:10" s="2" customFormat="1" x14ac:dyDescent="0.25">
      <c r="A15" s="1" t="s">
        <v>13</v>
      </c>
      <c r="B15" s="3"/>
      <c r="C15" s="4"/>
      <c r="D15" s="4"/>
      <c r="E15" s="1"/>
    </row>
    <row r="16" spans="1:10" x14ac:dyDescent="0.25">
      <c r="A16" s="5" t="s">
        <v>5</v>
      </c>
      <c r="B16" s="6">
        <v>884184</v>
      </c>
      <c r="C16" s="13">
        <v>906845821.45000005</v>
      </c>
      <c r="D16" s="13">
        <v>1025.6300000000001</v>
      </c>
      <c r="E16" s="7">
        <v>885.22</v>
      </c>
    </row>
    <row r="17" spans="1:12" x14ac:dyDescent="0.25">
      <c r="A17" s="229" t="s">
        <v>603</v>
      </c>
      <c r="B17" s="6">
        <v>10540</v>
      </c>
      <c r="C17" s="13">
        <v>4255341.9000000004</v>
      </c>
      <c r="D17" s="13">
        <v>403.73</v>
      </c>
      <c r="E17" s="7">
        <v>399.54</v>
      </c>
    </row>
    <row r="18" spans="1:12" x14ac:dyDescent="0.25">
      <c r="A18" s="1" t="s">
        <v>6</v>
      </c>
      <c r="B18" s="6">
        <v>350623</v>
      </c>
      <c r="C18" s="13">
        <v>265794173.22999999</v>
      </c>
      <c r="D18" s="13">
        <v>758.06</v>
      </c>
      <c r="E18" s="7">
        <v>656.29</v>
      </c>
      <c r="I18" s="8"/>
    </row>
    <row r="19" spans="1:12" x14ac:dyDescent="0.25">
      <c r="A19" s="1" t="s">
        <v>45</v>
      </c>
      <c r="B19" s="6">
        <v>68574</v>
      </c>
      <c r="C19" s="13">
        <v>43113707.469999999</v>
      </c>
      <c r="D19" s="13">
        <v>628.72</v>
      </c>
      <c r="E19" s="7">
        <v>529.14</v>
      </c>
    </row>
    <row r="20" spans="1:12" x14ac:dyDescent="0.25">
      <c r="A20" s="1" t="s">
        <v>8</v>
      </c>
      <c r="B20" s="6">
        <v>13820</v>
      </c>
      <c r="C20" s="13">
        <v>5720477.7699999996</v>
      </c>
      <c r="D20" s="13">
        <v>413.93</v>
      </c>
      <c r="E20" s="224">
        <v>399.54</v>
      </c>
      <c r="L20" s="8"/>
    </row>
    <row r="21" spans="1:12" ht="15.75" x14ac:dyDescent="0.25">
      <c r="A21" s="45" t="s">
        <v>10</v>
      </c>
      <c r="B21" s="47">
        <f>SUM(B16:B20)</f>
        <v>1327741</v>
      </c>
      <c r="C21" s="49">
        <f>SUM(C16:C20)</f>
        <v>1225729521.8199999</v>
      </c>
      <c r="D21" s="49"/>
      <c r="E21" s="49"/>
    </row>
    <row r="22" spans="1:12" x14ac:dyDescent="0.25">
      <c r="B22" s="8"/>
    </row>
    <row r="23" spans="1:12" x14ac:dyDescent="0.25">
      <c r="A23" s="2" t="s">
        <v>306</v>
      </c>
      <c r="J23" s="8"/>
    </row>
    <row r="24" spans="1:12" ht="30" x14ac:dyDescent="0.25">
      <c r="A24" s="188" t="s">
        <v>11</v>
      </c>
      <c r="B24" s="188" t="s">
        <v>1</v>
      </c>
      <c r="C24" s="188" t="s">
        <v>2</v>
      </c>
      <c r="D24" s="189" t="s">
        <v>12</v>
      </c>
      <c r="E24" s="189" t="s">
        <v>433</v>
      </c>
    </row>
    <row r="25" spans="1:12" s="2" customFormat="1" x14ac:dyDescent="0.25">
      <c r="A25" s="1" t="s">
        <v>13</v>
      </c>
      <c r="B25" s="3"/>
      <c r="C25" s="4"/>
      <c r="D25" s="4"/>
      <c r="E25" s="1"/>
      <c r="G25" s="36"/>
    </row>
    <row r="26" spans="1:12" x14ac:dyDescent="0.25">
      <c r="A26" s="5" t="s">
        <v>5</v>
      </c>
      <c r="B26" s="6">
        <v>0</v>
      </c>
      <c r="C26" s="13">
        <v>0</v>
      </c>
      <c r="D26" s="13">
        <v>0</v>
      </c>
      <c r="E26" s="7" t="s">
        <v>431</v>
      </c>
    </row>
    <row r="27" spans="1:12" x14ac:dyDescent="0.25">
      <c r="A27" s="229" t="s">
        <v>603</v>
      </c>
      <c r="B27" s="6">
        <v>0</v>
      </c>
      <c r="C27" s="13">
        <v>0</v>
      </c>
      <c r="D27" s="13">
        <v>0</v>
      </c>
      <c r="E27" s="7" t="s">
        <v>431</v>
      </c>
    </row>
    <row r="28" spans="1:12" x14ac:dyDescent="0.25">
      <c r="A28" s="1" t="s">
        <v>6</v>
      </c>
      <c r="B28" s="6">
        <v>0</v>
      </c>
      <c r="C28" s="13">
        <v>0</v>
      </c>
      <c r="D28" s="13">
        <v>0</v>
      </c>
      <c r="E28" s="7" t="s">
        <v>431</v>
      </c>
      <c r="G28" s="8"/>
    </row>
    <row r="29" spans="1:12" x14ac:dyDescent="0.25">
      <c r="A29" s="1" t="s">
        <v>45</v>
      </c>
      <c r="B29" s="6">
        <v>0</v>
      </c>
      <c r="C29" s="13">
        <v>0</v>
      </c>
      <c r="D29" s="13">
        <v>0</v>
      </c>
      <c r="E29" s="7" t="s">
        <v>431</v>
      </c>
    </row>
    <row r="30" spans="1:12" x14ac:dyDescent="0.25">
      <c r="A30" s="1" t="s">
        <v>8</v>
      </c>
      <c r="B30" s="6">
        <v>0</v>
      </c>
      <c r="C30" s="13">
        <v>0</v>
      </c>
      <c r="D30" s="13">
        <v>0</v>
      </c>
      <c r="E30" s="7" t="s">
        <v>431</v>
      </c>
    </row>
    <row r="31" spans="1:12" ht="15.75" x14ac:dyDescent="0.25">
      <c r="A31" s="45" t="s">
        <v>10</v>
      </c>
      <c r="B31" s="47">
        <f>SUM(B26:B30)</f>
        <v>0</v>
      </c>
      <c r="C31" s="49">
        <f>SUM(C26:C30)</f>
        <v>0</v>
      </c>
      <c r="D31" s="49"/>
      <c r="E31" s="49"/>
    </row>
    <row r="34" spans="2:4" x14ac:dyDescent="0.25">
      <c r="B34" s="8"/>
      <c r="C34" s="9"/>
    </row>
    <row r="35" spans="2:4" x14ac:dyDescent="0.25">
      <c r="B35" s="8"/>
      <c r="C35" s="9"/>
      <c r="D35" s="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/>
  </sheetPr>
  <dimension ref="A1:Q69"/>
  <sheetViews>
    <sheetView topLeftCell="A33" workbookViewId="0">
      <selection activeCell="F64" sqref="F64"/>
    </sheetView>
  </sheetViews>
  <sheetFormatPr defaultRowHeight="15" x14ac:dyDescent="0.25"/>
  <cols>
    <col min="1" max="1" width="17" customWidth="1"/>
    <col min="2" max="2" width="11.5703125" customWidth="1"/>
    <col min="3" max="3" width="17" customWidth="1"/>
    <col min="4" max="4" width="12.28515625" customWidth="1"/>
    <col min="5" max="5" width="11" customWidth="1"/>
    <col min="6" max="6" width="16" customWidth="1"/>
    <col min="7" max="7" width="12.140625" customWidth="1"/>
    <col min="8" max="8" width="14.7109375" customWidth="1"/>
    <col min="9" max="9" width="16.28515625" customWidth="1"/>
    <col min="10" max="10" width="11" customWidth="1"/>
    <col min="11" max="11" width="10.7109375" customWidth="1"/>
    <col min="12" max="12" width="13.85546875" customWidth="1"/>
    <col min="13" max="13" width="11.5703125" customWidth="1"/>
    <col min="16" max="16" width="12.7109375" bestFit="1" customWidth="1"/>
    <col min="17" max="17" width="15.42578125" bestFit="1" customWidth="1"/>
  </cols>
  <sheetData>
    <row r="1" spans="1:13" s="42" customFormat="1" ht="15.75" x14ac:dyDescent="0.25">
      <c r="A1" s="409" t="s">
        <v>700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3" s="42" customFormat="1" ht="15.75" x14ac:dyDescent="0.25">
      <c r="A2" s="73"/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</row>
    <row r="3" spans="1:13" x14ac:dyDescent="0.25">
      <c r="A3" s="424" t="s">
        <v>18</v>
      </c>
      <c r="B3" s="426" t="s">
        <v>5</v>
      </c>
      <c r="C3" s="427"/>
      <c r="D3" s="427"/>
      <c r="E3" s="426" t="s">
        <v>6</v>
      </c>
      <c r="F3" s="427"/>
      <c r="G3" s="427"/>
      <c r="H3" s="426" t="s">
        <v>19</v>
      </c>
      <c r="I3" s="427"/>
      <c r="J3" s="427"/>
      <c r="K3" s="426" t="s">
        <v>20</v>
      </c>
      <c r="L3" s="427"/>
      <c r="M3" s="427"/>
    </row>
    <row r="4" spans="1:13" x14ac:dyDescent="0.25">
      <c r="A4" s="425"/>
      <c r="B4" s="33" t="s">
        <v>1</v>
      </c>
      <c r="C4" s="33"/>
      <c r="D4" s="32" t="s">
        <v>21</v>
      </c>
      <c r="E4" s="33" t="s">
        <v>1</v>
      </c>
      <c r="F4" s="33"/>
      <c r="G4" s="32" t="s">
        <v>21</v>
      </c>
      <c r="H4" s="33" t="s">
        <v>1</v>
      </c>
      <c r="I4" s="33"/>
      <c r="J4" s="32" t="s">
        <v>21</v>
      </c>
      <c r="K4" s="33" t="s">
        <v>1</v>
      </c>
      <c r="L4" s="33"/>
      <c r="M4" s="32" t="s">
        <v>21</v>
      </c>
    </row>
    <row r="5" spans="1:13" x14ac:dyDescent="0.25">
      <c r="A5" s="7" t="s">
        <v>79</v>
      </c>
      <c r="B5" s="30">
        <v>208249</v>
      </c>
      <c r="C5" s="30"/>
      <c r="D5" s="31">
        <v>356.14</v>
      </c>
      <c r="E5" s="30">
        <v>120227</v>
      </c>
      <c r="F5" s="30"/>
      <c r="G5" s="217">
        <v>364.58</v>
      </c>
      <c r="H5" s="178">
        <v>60644</v>
      </c>
      <c r="I5" s="30"/>
      <c r="J5" s="31">
        <v>404.08</v>
      </c>
      <c r="K5" s="30">
        <v>19243</v>
      </c>
      <c r="L5" s="30"/>
      <c r="M5" s="31">
        <v>326.55</v>
      </c>
    </row>
    <row r="6" spans="1:13" x14ac:dyDescent="0.25">
      <c r="A6" s="7" t="s">
        <v>80</v>
      </c>
      <c r="B6" s="30">
        <v>667332</v>
      </c>
      <c r="C6" s="6"/>
      <c r="D6" s="31">
        <v>724.89</v>
      </c>
      <c r="E6" s="30">
        <v>178652</v>
      </c>
      <c r="F6" s="6"/>
      <c r="G6" s="217">
        <v>706.55</v>
      </c>
      <c r="H6" s="178">
        <v>83449</v>
      </c>
      <c r="I6" s="6"/>
      <c r="J6" s="31">
        <v>692.28</v>
      </c>
      <c r="K6" s="30">
        <v>4467</v>
      </c>
      <c r="L6" s="6"/>
      <c r="M6" s="31">
        <v>845.96</v>
      </c>
    </row>
    <row r="7" spans="1:13" x14ac:dyDescent="0.25">
      <c r="A7" s="7" t="s">
        <v>23</v>
      </c>
      <c r="B7" s="30">
        <v>542789</v>
      </c>
      <c r="C7" s="6"/>
      <c r="D7" s="31">
        <v>1253.1099999999999</v>
      </c>
      <c r="E7" s="30">
        <v>68134</v>
      </c>
      <c r="F7" s="6"/>
      <c r="G7" s="217">
        <v>1199.07</v>
      </c>
      <c r="H7" s="178">
        <v>24875</v>
      </c>
      <c r="I7" s="6"/>
      <c r="J7" s="31">
        <v>1211.31</v>
      </c>
      <c r="K7" s="30">
        <v>5</v>
      </c>
      <c r="L7" s="6"/>
      <c r="M7" s="31">
        <v>1197.94</v>
      </c>
    </row>
    <row r="8" spans="1:13" x14ac:dyDescent="0.25">
      <c r="A8" s="7" t="s">
        <v>24</v>
      </c>
      <c r="B8" s="30">
        <v>319090</v>
      </c>
      <c r="C8" s="6"/>
      <c r="D8" s="31">
        <v>1700.11</v>
      </c>
      <c r="E8" s="30">
        <v>13551</v>
      </c>
      <c r="F8" s="6"/>
      <c r="G8" s="217">
        <v>1678.2</v>
      </c>
      <c r="H8" s="178">
        <v>5226</v>
      </c>
      <c r="I8" s="6"/>
      <c r="J8" s="31">
        <v>1690.5</v>
      </c>
      <c r="K8" s="30">
        <v>10</v>
      </c>
      <c r="L8" s="6"/>
      <c r="M8" s="31">
        <v>1704.68</v>
      </c>
    </row>
    <row r="9" spans="1:13" x14ac:dyDescent="0.25">
      <c r="A9" s="7" t="s">
        <v>25</v>
      </c>
      <c r="B9" s="30">
        <v>99725</v>
      </c>
      <c r="C9" s="6"/>
      <c r="D9" s="31">
        <v>2209.89</v>
      </c>
      <c r="E9" s="30">
        <v>2560</v>
      </c>
      <c r="F9" s="6"/>
      <c r="G9" s="217">
        <v>2193.7800000000002</v>
      </c>
      <c r="H9" s="178">
        <v>1047</v>
      </c>
      <c r="I9" s="6"/>
      <c r="J9" s="31">
        <v>2194.66</v>
      </c>
      <c r="K9" s="30">
        <v>0</v>
      </c>
      <c r="L9" s="6"/>
      <c r="M9" s="31">
        <v>0</v>
      </c>
    </row>
    <row r="10" spans="1:13" x14ac:dyDescent="0.25">
      <c r="A10" s="7" t="s">
        <v>82</v>
      </c>
      <c r="B10" s="30">
        <v>26152</v>
      </c>
      <c r="C10" s="6"/>
      <c r="D10" s="31">
        <v>2617.73</v>
      </c>
      <c r="E10" s="30">
        <v>464</v>
      </c>
      <c r="F10" s="6"/>
      <c r="G10" s="217">
        <v>2610.9499999999998</v>
      </c>
      <c r="H10" s="178">
        <v>165</v>
      </c>
      <c r="I10" s="6"/>
      <c r="J10" s="31">
        <v>2605.25</v>
      </c>
      <c r="K10" s="30">
        <v>0</v>
      </c>
      <c r="L10" s="6"/>
      <c r="M10" s="31">
        <v>0</v>
      </c>
    </row>
    <row r="11" spans="1:13" x14ac:dyDescent="0.25">
      <c r="A11" s="7" t="s">
        <v>83</v>
      </c>
      <c r="B11" s="30">
        <v>16601</v>
      </c>
      <c r="C11" s="6"/>
      <c r="D11" s="31">
        <v>2862.52</v>
      </c>
      <c r="E11" s="30">
        <v>227</v>
      </c>
      <c r="F11" s="6"/>
      <c r="G11" s="217">
        <v>2853.4</v>
      </c>
      <c r="H11" s="178">
        <v>118</v>
      </c>
      <c r="I11" s="6"/>
      <c r="J11" s="31">
        <v>2878.11</v>
      </c>
      <c r="K11" s="30">
        <v>0</v>
      </c>
      <c r="L11" s="6"/>
      <c r="M11" s="31">
        <v>0</v>
      </c>
    </row>
    <row r="12" spans="1:13" x14ac:dyDescent="0.25">
      <c r="A12" s="7" t="s">
        <v>84</v>
      </c>
      <c r="B12" s="30">
        <v>10994</v>
      </c>
      <c r="C12" s="6"/>
      <c r="D12" s="31">
        <v>3116.53</v>
      </c>
      <c r="E12" s="30">
        <v>143</v>
      </c>
      <c r="F12" s="6"/>
      <c r="G12" s="217">
        <v>3114.47</v>
      </c>
      <c r="H12" s="178">
        <v>56</v>
      </c>
      <c r="I12" s="6"/>
      <c r="J12" s="31">
        <v>3083.7</v>
      </c>
      <c r="K12" s="30">
        <v>0</v>
      </c>
      <c r="L12" s="6"/>
      <c r="M12" s="31">
        <v>0</v>
      </c>
    </row>
    <row r="13" spans="1:13" x14ac:dyDescent="0.25">
      <c r="A13" s="7" t="s">
        <v>85</v>
      </c>
      <c r="B13" s="30">
        <v>7138</v>
      </c>
      <c r="C13" s="6"/>
      <c r="D13" s="31">
        <v>3366.66</v>
      </c>
      <c r="E13" s="30">
        <v>90</v>
      </c>
      <c r="F13" s="6"/>
      <c r="G13" s="217">
        <v>3386.79</v>
      </c>
      <c r="H13" s="178">
        <v>31</v>
      </c>
      <c r="I13" s="6"/>
      <c r="J13" s="31">
        <v>3362.89</v>
      </c>
      <c r="K13" s="30">
        <v>0</v>
      </c>
      <c r="L13" s="6"/>
      <c r="M13" s="31">
        <v>0</v>
      </c>
    </row>
    <row r="14" spans="1:13" x14ac:dyDescent="0.25">
      <c r="A14" s="7" t="s">
        <v>86</v>
      </c>
      <c r="B14" s="30">
        <v>4746</v>
      </c>
      <c r="C14" s="6"/>
      <c r="D14" s="31">
        <v>3619.6</v>
      </c>
      <c r="E14" s="30">
        <v>75</v>
      </c>
      <c r="F14" s="6"/>
      <c r="G14" s="217">
        <v>3626.04</v>
      </c>
      <c r="H14" s="178">
        <v>19</v>
      </c>
      <c r="I14" s="6"/>
      <c r="J14" s="31">
        <v>3613.31</v>
      </c>
      <c r="K14" s="30">
        <v>0</v>
      </c>
      <c r="L14" s="6"/>
      <c r="M14" s="31">
        <v>0</v>
      </c>
    </row>
    <row r="15" spans="1:13" x14ac:dyDescent="0.25">
      <c r="A15" s="7" t="s">
        <v>87</v>
      </c>
      <c r="B15" s="30">
        <v>3298</v>
      </c>
      <c r="C15" s="6"/>
      <c r="D15" s="31">
        <v>3867.72</v>
      </c>
      <c r="E15" s="30">
        <v>38</v>
      </c>
      <c r="F15" s="6"/>
      <c r="G15" s="217">
        <v>3862.11</v>
      </c>
      <c r="H15" s="178">
        <v>9</v>
      </c>
      <c r="I15" s="6"/>
      <c r="J15" s="31">
        <v>3854.05</v>
      </c>
      <c r="K15" s="30">
        <v>0</v>
      </c>
      <c r="L15" s="6"/>
      <c r="M15" s="31">
        <v>0</v>
      </c>
    </row>
    <row r="16" spans="1:13" x14ac:dyDescent="0.25">
      <c r="A16" s="7" t="s">
        <v>88</v>
      </c>
      <c r="B16" s="30">
        <v>2064</v>
      </c>
      <c r="C16" s="6"/>
      <c r="D16" s="31">
        <v>4115.43</v>
      </c>
      <c r="E16" s="30">
        <v>16</v>
      </c>
      <c r="F16" s="6"/>
      <c r="G16" s="217">
        <v>4110.45</v>
      </c>
      <c r="H16" s="178">
        <v>7</v>
      </c>
      <c r="I16" s="6"/>
      <c r="J16" s="31">
        <v>4152.6899999999996</v>
      </c>
      <c r="K16" s="30">
        <v>0</v>
      </c>
      <c r="L16" s="6"/>
      <c r="M16" s="31">
        <v>0</v>
      </c>
    </row>
    <row r="17" spans="1:16" x14ac:dyDescent="0.25">
      <c r="A17" s="7" t="s">
        <v>89</v>
      </c>
      <c r="B17" s="30">
        <v>1608</v>
      </c>
      <c r="C17" s="6"/>
      <c r="D17" s="31">
        <v>4373.0600000000004</v>
      </c>
      <c r="E17" s="30">
        <v>10</v>
      </c>
      <c r="F17" s="6"/>
      <c r="G17" s="217">
        <v>4391.6000000000004</v>
      </c>
      <c r="H17" s="178">
        <v>2</v>
      </c>
      <c r="I17" s="6"/>
      <c r="J17" s="31">
        <v>4364.57</v>
      </c>
      <c r="K17" s="30">
        <v>0</v>
      </c>
      <c r="L17" s="6"/>
      <c r="M17" s="31">
        <v>0</v>
      </c>
    </row>
    <row r="18" spans="1:16" x14ac:dyDescent="0.25">
      <c r="A18" s="7" t="s">
        <v>90</v>
      </c>
      <c r="B18" s="30">
        <v>1012</v>
      </c>
      <c r="C18" s="6"/>
      <c r="D18" s="31">
        <v>4616.99</v>
      </c>
      <c r="E18" s="30">
        <v>4</v>
      </c>
      <c r="F18" s="6"/>
      <c r="G18" s="217">
        <v>4614.3900000000003</v>
      </c>
      <c r="H18" s="178">
        <v>1</v>
      </c>
      <c r="I18" s="6"/>
      <c r="J18" s="31">
        <v>4727.74</v>
      </c>
      <c r="K18" s="30">
        <v>0</v>
      </c>
      <c r="L18" s="6"/>
      <c r="M18" s="31">
        <v>0</v>
      </c>
    </row>
    <row r="19" spans="1:16" x14ac:dyDescent="0.25">
      <c r="A19" s="7" t="s">
        <v>91</v>
      </c>
      <c r="B19" s="30">
        <v>781</v>
      </c>
      <c r="C19" s="6"/>
      <c r="D19" s="31">
        <v>4862.83</v>
      </c>
      <c r="E19" s="30">
        <v>5</v>
      </c>
      <c r="F19" s="6"/>
      <c r="G19" s="217">
        <v>4901.71</v>
      </c>
      <c r="H19" s="178">
        <v>2</v>
      </c>
      <c r="I19" s="6"/>
      <c r="J19" s="31">
        <v>4886.38</v>
      </c>
      <c r="K19" s="30">
        <v>0</v>
      </c>
      <c r="L19" s="6"/>
      <c r="M19" s="31">
        <v>0</v>
      </c>
    </row>
    <row r="20" spans="1:16" x14ac:dyDescent="0.25">
      <c r="A20" s="7" t="s">
        <v>92</v>
      </c>
      <c r="B20" s="30">
        <v>871</v>
      </c>
      <c r="C20" s="6"/>
      <c r="D20" s="31">
        <v>5123.83</v>
      </c>
      <c r="E20" s="30">
        <v>2</v>
      </c>
      <c r="F20" s="6"/>
      <c r="G20" s="217">
        <v>5072.6899999999996</v>
      </c>
      <c r="H20" s="178">
        <v>1</v>
      </c>
      <c r="I20" s="6"/>
      <c r="J20" s="31">
        <v>5232.22</v>
      </c>
      <c r="K20" s="30">
        <v>0</v>
      </c>
      <c r="L20" s="6"/>
      <c r="M20" s="31">
        <v>0</v>
      </c>
    </row>
    <row r="21" spans="1:16" x14ac:dyDescent="0.25">
      <c r="A21" s="7" t="s">
        <v>93</v>
      </c>
      <c r="B21" s="30">
        <v>410</v>
      </c>
      <c r="C21" s="6"/>
      <c r="D21" s="31">
        <v>5364.67</v>
      </c>
      <c r="E21" s="30">
        <v>1</v>
      </c>
      <c r="F21" s="6"/>
      <c r="G21" s="217">
        <v>5474.84</v>
      </c>
      <c r="H21" s="178">
        <v>1</v>
      </c>
      <c r="I21" s="6"/>
      <c r="J21" s="31">
        <v>5314.62</v>
      </c>
      <c r="K21" s="30">
        <v>0</v>
      </c>
      <c r="L21" s="6"/>
      <c r="M21" s="31">
        <v>0</v>
      </c>
    </row>
    <row r="22" spans="1:16" x14ac:dyDescent="0.25">
      <c r="A22" s="7" t="s">
        <v>94</v>
      </c>
      <c r="B22" s="30">
        <v>678</v>
      </c>
      <c r="C22" s="6"/>
      <c r="D22" s="31">
        <v>5932.29</v>
      </c>
      <c r="E22" s="30">
        <v>4</v>
      </c>
      <c r="F22" s="6"/>
      <c r="G22" s="217">
        <v>6192.92</v>
      </c>
      <c r="H22" s="178">
        <v>1</v>
      </c>
      <c r="I22" s="6"/>
      <c r="J22" s="31">
        <v>6385.45</v>
      </c>
      <c r="K22" s="30">
        <v>0</v>
      </c>
      <c r="L22" s="6"/>
      <c r="M22" s="31">
        <v>0</v>
      </c>
    </row>
    <row r="23" spans="1:16" ht="15.75" x14ac:dyDescent="0.25">
      <c r="A23" s="45" t="s">
        <v>10</v>
      </c>
      <c r="B23" s="47">
        <f>SUM(B5:B22)</f>
        <v>1913538</v>
      </c>
      <c r="C23" s="47"/>
      <c r="D23" s="48"/>
      <c r="E23" s="47">
        <f>SUM(E5:E22)</f>
        <v>384203</v>
      </c>
      <c r="F23" s="47"/>
      <c r="G23" s="48"/>
      <c r="H23" s="47">
        <f>SUM(H5:H22)</f>
        <v>175654</v>
      </c>
      <c r="I23" s="47"/>
      <c r="J23" s="50"/>
      <c r="K23" s="51">
        <f>SUM(K5:K22)</f>
        <v>23725</v>
      </c>
      <c r="L23" s="47"/>
      <c r="M23" s="48"/>
      <c r="O23" s="8"/>
      <c r="P23" s="8"/>
    </row>
    <row r="26" spans="1:16" x14ac:dyDescent="0.25">
      <c r="A26" s="424" t="s">
        <v>18</v>
      </c>
      <c r="B26" s="426" t="s">
        <v>5</v>
      </c>
      <c r="C26" s="427"/>
      <c r="D26" s="427"/>
      <c r="E26" s="426" t="s">
        <v>6</v>
      </c>
      <c r="F26" s="427"/>
      <c r="G26" s="427"/>
      <c r="H26" s="426" t="s">
        <v>19</v>
      </c>
      <c r="I26" s="427"/>
      <c r="J26" s="427"/>
      <c r="K26" s="426" t="s">
        <v>20</v>
      </c>
      <c r="L26" s="427"/>
      <c r="M26" s="427"/>
    </row>
    <row r="27" spans="1:16" x14ac:dyDescent="0.25">
      <c r="A27" s="425"/>
      <c r="B27" s="33" t="s">
        <v>1</v>
      </c>
      <c r="C27" s="32" t="s">
        <v>50</v>
      </c>
      <c r="D27" s="32" t="s">
        <v>21</v>
      </c>
      <c r="E27" s="33" t="s">
        <v>1</v>
      </c>
      <c r="F27" s="32" t="s">
        <v>50</v>
      </c>
      <c r="G27" s="32" t="s">
        <v>21</v>
      </c>
      <c r="H27" s="33" t="s">
        <v>1</v>
      </c>
      <c r="I27" s="32" t="s">
        <v>50</v>
      </c>
      <c r="J27" s="32" t="s">
        <v>21</v>
      </c>
      <c r="K27" s="33" t="s">
        <v>1</v>
      </c>
      <c r="L27" s="32" t="s">
        <v>50</v>
      </c>
      <c r="M27" s="32" t="s">
        <v>21</v>
      </c>
    </row>
    <row r="28" spans="1:16" x14ac:dyDescent="0.25">
      <c r="A28" s="14" t="s">
        <v>451</v>
      </c>
      <c r="B28" s="30">
        <v>22680</v>
      </c>
      <c r="C28" s="31">
        <v>1309518.55</v>
      </c>
      <c r="D28" s="31">
        <v>57.74</v>
      </c>
      <c r="E28" s="30">
        <v>6251</v>
      </c>
      <c r="F28" s="31">
        <v>404969.85</v>
      </c>
      <c r="G28" s="31">
        <v>64.78</v>
      </c>
      <c r="H28" s="30">
        <v>1091</v>
      </c>
      <c r="I28" s="31">
        <v>64925.22</v>
      </c>
      <c r="J28" s="31">
        <v>59.51</v>
      </c>
      <c r="K28" s="30">
        <v>1012</v>
      </c>
      <c r="L28" s="31">
        <v>73723.45</v>
      </c>
      <c r="M28" s="31">
        <v>72.849999999999994</v>
      </c>
    </row>
    <row r="29" spans="1:16" x14ac:dyDescent="0.25">
      <c r="A29" s="14" t="s">
        <v>452</v>
      </c>
      <c r="B29" s="30">
        <v>18719</v>
      </c>
      <c r="C29" s="31">
        <v>2735186.6</v>
      </c>
      <c r="D29" s="31">
        <v>146.12</v>
      </c>
      <c r="E29" s="30">
        <v>10041</v>
      </c>
      <c r="F29" s="31">
        <v>1553873.01</v>
      </c>
      <c r="G29" s="31">
        <v>154.75</v>
      </c>
      <c r="H29" s="30">
        <v>960</v>
      </c>
      <c r="I29" s="31">
        <v>140579.18</v>
      </c>
      <c r="J29" s="31">
        <v>146.44</v>
      </c>
      <c r="K29" s="30">
        <v>2638</v>
      </c>
      <c r="L29" s="31">
        <v>421244.95</v>
      </c>
      <c r="M29" s="31">
        <v>159.68</v>
      </c>
    </row>
    <row r="30" spans="1:16" x14ac:dyDescent="0.25">
      <c r="A30" s="14" t="s">
        <v>453</v>
      </c>
      <c r="B30" s="30">
        <v>11617</v>
      </c>
      <c r="C30" s="31">
        <v>2874156.96</v>
      </c>
      <c r="D30" s="31">
        <v>247.41</v>
      </c>
      <c r="E30" s="30">
        <v>13881</v>
      </c>
      <c r="F30" s="31">
        <v>3279764.89</v>
      </c>
      <c r="G30" s="31">
        <v>236.28</v>
      </c>
      <c r="H30" s="30">
        <v>2254</v>
      </c>
      <c r="I30" s="31">
        <v>595505.39</v>
      </c>
      <c r="J30" s="31">
        <v>264.2</v>
      </c>
      <c r="K30" s="30">
        <v>2382</v>
      </c>
      <c r="L30" s="31">
        <v>589826.93000000005</v>
      </c>
      <c r="M30" s="31">
        <v>247.62</v>
      </c>
    </row>
    <row r="31" spans="1:16" x14ac:dyDescent="0.25">
      <c r="A31" s="14" t="s">
        <v>454</v>
      </c>
      <c r="B31" s="30">
        <v>49381</v>
      </c>
      <c r="C31" s="31">
        <v>18842671.390000001</v>
      </c>
      <c r="D31" s="31">
        <v>381.58</v>
      </c>
      <c r="E31" s="30">
        <v>21622</v>
      </c>
      <c r="F31" s="31">
        <v>8249695.9199999999</v>
      </c>
      <c r="G31" s="31">
        <v>381.54</v>
      </c>
      <c r="H31" s="30">
        <v>26711</v>
      </c>
      <c r="I31" s="31">
        <v>10220932.560000001</v>
      </c>
      <c r="J31" s="31">
        <v>382.65</v>
      </c>
      <c r="K31" s="30">
        <v>13092</v>
      </c>
      <c r="L31" s="31">
        <v>5148691.41</v>
      </c>
      <c r="M31" s="31">
        <v>393.27</v>
      </c>
    </row>
    <row r="32" spans="1:16" x14ac:dyDescent="0.25">
      <c r="A32" s="14" t="s">
        <v>455</v>
      </c>
      <c r="B32" s="30">
        <v>105852</v>
      </c>
      <c r="C32" s="31">
        <v>48404005.780000001</v>
      </c>
      <c r="D32" s="31">
        <v>457.28</v>
      </c>
      <c r="E32" s="30">
        <v>68432</v>
      </c>
      <c r="F32" s="31">
        <v>30344491.600000001</v>
      </c>
      <c r="G32" s="31">
        <v>443.43</v>
      </c>
      <c r="H32" s="30">
        <v>29628</v>
      </c>
      <c r="I32" s="31">
        <v>13482892.220000001</v>
      </c>
      <c r="J32" s="31">
        <v>455.07</v>
      </c>
      <c r="K32" s="30">
        <v>119</v>
      </c>
      <c r="L32" s="31">
        <v>50343.34</v>
      </c>
      <c r="M32" s="31">
        <v>423.05</v>
      </c>
    </row>
    <row r="33" spans="1:13" x14ac:dyDescent="0.25">
      <c r="A33" s="14" t="s">
        <v>456</v>
      </c>
      <c r="B33" s="30">
        <v>167478</v>
      </c>
      <c r="C33" s="31">
        <v>92449562.819999993</v>
      </c>
      <c r="D33" s="31">
        <v>552.01</v>
      </c>
      <c r="E33" s="30">
        <v>60260</v>
      </c>
      <c r="F33" s="31">
        <v>32993380.420000002</v>
      </c>
      <c r="G33" s="31">
        <v>547.52</v>
      </c>
      <c r="H33" s="30">
        <v>28290</v>
      </c>
      <c r="I33" s="31">
        <v>15519697.699999999</v>
      </c>
      <c r="J33" s="31">
        <v>548.59</v>
      </c>
      <c r="K33" s="30">
        <v>17</v>
      </c>
      <c r="L33" s="31">
        <v>10028.07</v>
      </c>
      <c r="M33" s="31">
        <v>589.89</v>
      </c>
    </row>
    <row r="34" spans="1:13" x14ac:dyDescent="0.25">
      <c r="A34" s="14" t="s">
        <v>457</v>
      </c>
      <c r="B34" s="30">
        <v>156994</v>
      </c>
      <c r="C34" s="31">
        <v>101601566.73999999</v>
      </c>
      <c r="D34" s="31">
        <v>647.16999999999996</v>
      </c>
      <c r="E34" s="30">
        <v>35087</v>
      </c>
      <c r="F34" s="31">
        <v>22706285.059999999</v>
      </c>
      <c r="G34" s="31">
        <v>647.14</v>
      </c>
      <c r="H34" s="30">
        <v>20710</v>
      </c>
      <c r="I34" s="31">
        <v>13333969.960000001</v>
      </c>
      <c r="J34" s="31">
        <v>643.84</v>
      </c>
      <c r="K34" s="30">
        <v>0</v>
      </c>
      <c r="L34" s="31">
        <v>0</v>
      </c>
      <c r="M34" s="31">
        <v>0</v>
      </c>
    </row>
    <row r="35" spans="1:13" x14ac:dyDescent="0.25">
      <c r="A35" s="14" t="s">
        <v>458</v>
      </c>
      <c r="B35" s="30">
        <v>126396</v>
      </c>
      <c r="C35" s="31">
        <v>94604160.640000001</v>
      </c>
      <c r="D35" s="31">
        <v>748.47</v>
      </c>
      <c r="E35" s="30">
        <v>30253</v>
      </c>
      <c r="F35" s="31">
        <v>22676927.579999998</v>
      </c>
      <c r="G35" s="31">
        <v>749.58</v>
      </c>
      <c r="H35" s="30">
        <v>11254</v>
      </c>
      <c r="I35" s="31">
        <v>8396331.4399999995</v>
      </c>
      <c r="J35" s="31">
        <v>746.08</v>
      </c>
      <c r="K35" s="30">
        <v>0</v>
      </c>
      <c r="L35" s="31">
        <v>0</v>
      </c>
      <c r="M35" s="31">
        <v>0</v>
      </c>
    </row>
    <row r="36" spans="1:13" x14ac:dyDescent="0.25">
      <c r="A36" s="14" t="s">
        <v>459</v>
      </c>
      <c r="B36" s="30">
        <v>106761</v>
      </c>
      <c r="C36" s="31">
        <v>90668785.019999996</v>
      </c>
      <c r="D36" s="31">
        <v>849.27</v>
      </c>
      <c r="E36" s="30">
        <v>25965</v>
      </c>
      <c r="F36" s="31">
        <v>22059567.109999999</v>
      </c>
      <c r="G36" s="31">
        <v>849.59</v>
      </c>
      <c r="H36" s="30">
        <v>14915</v>
      </c>
      <c r="I36" s="31">
        <v>12646758.529999999</v>
      </c>
      <c r="J36" s="31">
        <v>847.92</v>
      </c>
      <c r="K36" s="30">
        <v>4445</v>
      </c>
      <c r="L36" s="31">
        <v>3764237.2</v>
      </c>
      <c r="M36" s="31">
        <v>846.85</v>
      </c>
    </row>
    <row r="37" spans="1:13" x14ac:dyDescent="0.25">
      <c r="A37" s="14" t="s">
        <v>460</v>
      </c>
      <c r="B37" s="30">
        <v>109703</v>
      </c>
      <c r="C37" s="31">
        <v>104419602.17</v>
      </c>
      <c r="D37" s="31">
        <v>951.84</v>
      </c>
      <c r="E37" s="30">
        <v>27087</v>
      </c>
      <c r="F37" s="31">
        <v>25790672.129999999</v>
      </c>
      <c r="G37" s="31">
        <v>952.14</v>
      </c>
      <c r="H37" s="30">
        <v>8280</v>
      </c>
      <c r="I37" s="31">
        <v>7873667.29</v>
      </c>
      <c r="J37" s="31">
        <v>950.93</v>
      </c>
      <c r="K37" s="30">
        <v>5</v>
      </c>
      <c r="L37" s="31">
        <v>4657.03</v>
      </c>
      <c r="M37" s="31">
        <v>931.41</v>
      </c>
    </row>
    <row r="38" spans="1:13" x14ac:dyDescent="0.25">
      <c r="A38" s="14" t="s">
        <v>461</v>
      </c>
      <c r="B38" s="30">
        <v>108624</v>
      </c>
      <c r="C38" s="31">
        <v>114034444.34</v>
      </c>
      <c r="D38" s="31">
        <v>1049.81</v>
      </c>
      <c r="E38" s="30">
        <v>21360</v>
      </c>
      <c r="F38" s="31">
        <v>22363747.559999999</v>
      </c>
      <c r="G38" s="31">
        <v>1046.99</v>
      </c>
      <c r="H38" s="30">
        <v>8482</v>
      </c>
      <c r="I38" s="31">
        <v>8908815.0299999993</v>
      </c>
      <c r="J38" s="31">
        <v>1050.32</v>
      </c>
      <c r="K38" s="30">
        <v>1</v>
      </c>
      <c r="L38" s="31">
        <v>1073.33</v>
      </c>
      <c r="M38" s="31">
        <v>1073.33</v>
      </c>
    </row>
    <row r="39" spans="1:13" x14ac:dyDescent="0.25">
      <c r="A39" s="14" t="s">
        <v>462</v>
      </c>
      <c r="B39" s="30">
        <v>104092</v>
      </c>
      <c r="C39" s="31">
        <v>119608849.43000001</v>
      </c>
      <c r="D39" s="31">
        <v>1149.07</v>
      </c>
      <c r="E39" s="30">
        <v>15076</v>
      </c>
      <c r="F39" s="31">
        <v>17305101.640000001</v>
      </c>
      <c r="G39" s="31">
        <v>1147.8599999999999</v>
      </c>
      <c r="H39" s="30">
        <v>3648</v>
      </c>
      <c r="I39" s="31">
        <v>4187579.5</v>
      </c>
      <c r="J39" s="31">
        <v>1147.9100000000001</v>
      </c>
      <c r="K39" s="30">
        <v>1</v>
      </c>
      <c r="L39" s="31">
        <v>1131.3900000000001</v>
      </c>
      <c r="M39" s="31">
        <v>1131.3900000000001</v>
      </c>
    </row>
    <row r="40" spans="1:13" x14ac:dyDescent="0.25">
      <c r="A40" s="14" t="s">
        <v>463</v>
      </c>
      <c r="B40" s="30">
        <v>105120</v>
      </c>
      <c r="C40" s="31">
        <v>131420154.77</v>
      </c>
      <c r="D40" s="31">
        <v>1250.19</v>
      </c>
      <c r="E40" s="30">
        <v>14235</v>
      </c>
      <c r="F40" s="31">
        <v>17761841.940000001</v>
      </c>
      <c r="G40" s="31">
        <v>1247.76</v>
      </c>
      <c r="H40" s="30">
        <v>5169</v>
      </c>
      <c r="I40" s="31">
        <v>6459853.0499999998</v>
      </c>
      <c r="J40" s="31">
        <v>1249.73</v>
      </c>
      <c r="K40" s="30">
        <v>3</v>
      </c>
      <c r="L40" s="31">
        <v>3784.96</v>
      </c>
      <c r="M40" s="31">
        <v>1261.6500000000001</v>
      </c>
    </row>
    <row r="41" spans="1:13" x14ac:dyDescent="0.25">
      <c r="A41" s="14" t="s">
        <v>464</v>
      </c>
      <c r="B41" s="30">
        <v>110403</v>
      </c>
      <c r="C41" s="31">
        <v>149380853.52000001</v>
      </c>
      <c r="D41" s="31">
        <v>1353.05</v>
      </c>
      <c r="E41" s="30">
        <v>9974</v>
      </c>
      <c r="F41" s="31">
        <v>13454640.01</v>
      </c>
      <c r="G41" s="31">
        <v>1348.97</v>
      </c>
      <c r="H41" s="30">
        <v>3990</v>
      </c>
      <c r="I41" s="31">
        <v>5383524.5599999996</v>
      </c>
      <c r="J41" s="31">
        <v>1349.25</v>
      </c>
      <c r="K41" s="30">
        <v>0</v>
      </c>
      <c r="L41" s="31">
        <v>0</v>
      </c>
      <c r="M41" s="31">
        <v>0</v>
      </c>
    </row>
    <row r="42" spans="1:13" x14ac:dyDescent="0.25">
      <c r="A42" s="14" t="s">
        <v>465</v>
      </c>
      <c r="B42" s="30">
        <v>114550</v>
      </c>
      <c r="C42" s="31">
        <v>165729340.22999999</v>
      </c>
      <c r="D42" s="31">
        <v>1446.79</v>
      </c>
      <c r="E42" s="30">
        <v>7489</v>
      </c>
      <c r="F42" s="31">
        <v>10811771.060000001</v>
      </c>
      <c r="G42" s="31">
        <v>1443.69</v>
      </c>
      <c r="H42" s="30">
        <v>3586</v>
      </c>
      <c r="I42" s="31">
        <v>5191467.63</v>
      </c>
      <c r="J42" s="31">
        <v>1447.7</v>
      </c>
      <c r="K42" s="30">
        <v>0</v>
      </c>
      <c r="L42" s="31">
        <v>0</v>
      </c>
      <c r="M42" s="31">
        <v>0</v>
      </c>
    </row>
    <row r="43" spans="1:13" x14ac:dyDescent="0.25">
      <c r="A43" s="14" t="s">
        <v>466</v>
      </c>
      <c r="B43" s="30">
        <v>96830</v>
      </c>
      <c r="C43" s="31">
        <v>149984514.55000001</v>
      </c>
      <c r="D43" s="31">
        <v>1548.95</v>
      </c>
      <c r="E43" s="30">
        <v>5024</v>
      </c>
      <c r="F43" s="31">
        <v>7771693.7599999998</v>
      </c>
      <c r="G43" s="31">
        <v>1546.91</v>
      </c>
      <c r="H43" s="30">
        <v>1850</v>
      </c>
      <c r="I43" s="31">
        <v>2858845.65</v>
      </c>
      <c r="J43" s="31">
        <v>1545.32</v>
      </c>
      <c r="K43" s="30">
        <v>0</v>
      </c>
      <c r="L43" s="31">
        <v>0</v>
      </c>
      <c r="M43" s="31">
        <v>0</v>
      </c>
    </row>
    <row r="44" spans="1:13" x14ac:dyDescent="0.25">
      <c r="A44" s="14" t="s">
        <v>467</v>
      </c>
      <c r="B44" s="30">
        <v>78848</v>
      </c>
      <c r="C44" s="31">
        <v>129964201</v>
      </c>
      <c r="D44" s="31">
        <v>1648.29</v>
      </c>
      <c r="E44" s="30">
        <v>3299</v>
      </c>
      <c r="F44" s="31">
        <v>5430076.7699999996</v>
      </c>
      <c r="G44" s="31">
        <v>1645.98</v>
      </c>
      <c r="H44" s="30">
        <v>1155</v>
      </c>
      <c r="I44" s="31">
        <v>1907703.99</v>
      </c>
      <c r="J44" s="31">
        <v>1651.69</v>
      </c>
      <c r="K44" s="30">
        <v>0</v>
      </c>
      <c r="L44" s="31">
        <v>0</v>
      </c>
      <c r="M44" s="31">
        <v>0</v>
      </c>
    </row>
    <row r="45" spans="1:13" x14ac:dyDescent="0.25">
      <c r="A45" s="14" t="s">
        <v>468</v>
      </c>
      <c r="B45" s="30">
        <v>59430</v>
      </c>
      <c r="C45" s="31">
        <v>103894817.95</v>
      </c>
      <c r="D45" s="31">
        <v>1748.19</v>
      </c>
      <c r="E45" s="30">
        <v>2390</v>
      </c>
      <c r="F45" s="31">
        <v>4178597.25</v>
      </c>
      <c r="G45" s="31">
        <v>1748.37</v>
      </c>
      <c r="H45" s="30">
        <v>902</v>
      </c>
      <c r="I45" s="31">
        <v>1577707.94</v>
      </c>
      <c r="J45" s="31">
        <v>1749.12</v>
      </c>
      <c r="K45" s="30">
        <v>10</v>
      </c>
      <c r="L45" s="31">
        <v>17046.8</v>
      </c>
      <c r="M45" s="31">
        <v>1704.68</v>
      </c>
    </row>
    <row r="46" spans="1:13" x14ac:dyDescent="0.25">
      <c r="A46" s="14" t="s">
        <v>469</v>
      </c>
      <c r="B46" s="30">
        <v>48864</v>
      </c>
      <c r="C46" s="31">
        <v>90246741.140000001</v>
      </c>
      <c r="D46" s="31">
        <v>1846.9</v>
      </c>
      <c r="E46" s="30">
        <v>1661</v>
      </c>
      <c r="F46" s="31">
        <v>3067813.1</v>
      </c>
      <c r="G46" s="31">
        <v>1846.97</v>
      </c>
      <c r="H46" s="30">
        <v>803</v>
      </c>
      <c r="I46" s="31">
        <v>1486465.18</v>
      </c>
      <c r="J46" s="31">
        <v>1851.14</v>
      </c>
      <c r="K46" s="30">
        <v>0</v>
      </c>
      <c r="L46" s="31">
        <v>0</v>
      </c>
      <c r="M46" s="31">
        <v>0</v>
      </c>
    </row>
    <row r="47" spans="1:13" x14ac:dyDescent="0.25">
      <c r="A47" s="14" t="s">
        <v>470</v>
      </c>
      <c r="B47" s="30">
        <v>35118</v>
      </c>
      <c r="C47" s="31">
        <v>68398114.819999993</v>
      </c>
      <c r="D47" s="31">
        <v>1947.67</v>
      </c>
      <c r="E47" s="30">
        <v>1177</v>
      </c>
      <c r="F47" s="31">
        <v>2293051.12</v>
      </c>
      <c r="G47" s="31">
        <v>1948.22</v>
      </c>
      <c r="H47" s="30">
        <v>516</v>
      </c>
      <c r="I47" s="31">
        <v>1003823.75</v>
      </c>
      <c r="J47" s="31">
        <v>1945.39</v>
      </c>
      <c r="K47" s="30">
        <v>0</v>
      </c>
      <c r="L47" s="31">
        <v>0</v>
      </c>
      <c r="M47" s="31">
        <v>0</v>
      </c>
    </row>
    <row r="48" spans="1:13" x14ac:dyDescent="0.25">
      <c r="A48" s="14" t="s">
        <v>471</v>
      </c>
      <c r="B48" s="30">
        <v>61866</v>
      </c>
      <c r="C48" s="31">
        <v>130837936.59</v>
      </c>
      <c r="D48" s="31">
        <v>2114.86</v>
      </c>
      <c r="E48" s="30">
        <v>1686</v>
      </c>
      <c r="F48" s="31">
        <v>3556838.44</v>
      </c>
      <c r="G48" s="31">
        <v>2109.63</v>
      </c>
      <c r="H48" s="30">
        <v>691</v>
      </c>
      <c r="I48" s="31">
        <v>1458287.56</v>
      </c>
      <c r="J48" s="31">
        <v>2110.4</v>
      </c>
      <c r="K48" s="30">
        <v>0</v>
      </c>
      <c r="L48" s="31">
        <v>0</v>
      </c>
      <c r="M48" s="31">
        <v>0</v>
      </c>
    </row>
    <row r="49" spans="1:17" x14ac:dyDescent="0.25">
      <c r="A49" s="14" t="s">
        <v>472</v>
      </c>
      <c r="B49" s="30">
        <v>37859</v>
      </c>
      <c r="C49" s="31">
        <v>89543506.840000004</v>
      </c>
      <c r="D49" s="31">
        <v>2365.1799999999998</v>
      </c>
      <c r="E49" s="30">
        <v>874</v>
      </c>
      <c r="F49" s="31">
        <v>2059238.04</v>
      </c>
      <c r="G49" s="31">
        <v>2356.11</v>
      </c>
      <c r="H49" s="30">
        <v>356</v>
      </c>
      <c r="I49" s="31">
        <v>839518.67</v>
      </c>
      <c r="J49" s="31">
        <v>2358.1999999999998</v>
      </c>
      <c r="K49" s="30">
        <v>0</v>
      </c>
      <c r="L49" s="31">
        <v>0</v>
      </c>
      <c r="M49" s="31">
        <v>0</v>
      </c>
    </row>
    <row r="50" spans="1:17" x14ac:dyDescent="0.25">
      <c r="A50" s="14" t="s">
        <v>473</v>
      </c>
      <c r="B50" s="30">
        <v>26152</v>
      </c>
      <c r="C50" s="31">
        <v>68458848.079999998</v>
      </c>
      <c r="D50" s="31">
        <v>2617.73</v>
      </c>
      <c r="E50" s="30">
        <v>464</v>
      </c>
      <c r="F50" s="31">
        <v>1211480.48</v>
      </c>
      <c r="G50" s="31">
        <v>2610.9499999999998</v>
      </c>
      <c r="H50" s="30">
        <v>165</v>
      </c>
      <c r="I50" s="31">
        <v>429865.61</v>
      </c>
      <c r="J50" s="31">
        <v>2605.25</v>
      </c>
      <c r="K50" s="30">
        <v>0</v>
      </c>
      <c r="L50" s="31">
        <v>0</v>
      </c>
      <c r="M50" s="31">
        <v>0</v>
      </c>
    </row>
    <row r="51" spans="1:17" x14ac:dyDescent="0.25">
      <c r="A51" s="14" t="s">
        <v>474</v>
      </c>
      <c r="B51" s="30">
        <v>16601</v>
      </c>
      <c r="C51" s="31">
        <v>47520691.780000001</v>
      </c>
      <c r="D51" s="31">
        <v>2862.52</v>
      </c>
      <c r="E51" s="30">
        <v>227</v>
      </c>
      <c r="F51" s="31">
        <v>647721.24</v>
      </c>
      <c r="G51" s="31">
        <v>2853.4</v>
      </c>
      <c r="H51" s="30">
        <v>118</v>
      </c>
      <c r="I51" s="31">
        <v>339616.48</v>
      </c>
      <c r="J51" s="31">
        <v>2878.11</v>
      </c>
      <c r="K51" s="30">
        <v>0</v>
      </c>
      <c r="L51" s="31">
        <v>0</v>
      </c>
      <c r="M51" s="31">
        <v>0</v>
      </c>
    </row>
    <row r="52" spans="1:17" x14ac:dyDescent="0.25">
      <c r="A52" s="14" t="s">
        <v>475</v>
      </c>
      <c r="B52" s="30">
        <v>10994</v>
      </c>
      <c r="C52" s="31">
        <v>34263129.100000001</v>
      </c>
      <c r="D52" s="31">
        <v>3116.53</v>
      </c>
      <c r="E52" s="30">
        <v>143</v>
      </c>
      <c r="F52" s="31">
        <v>445369.36</v>
      </c>
      <c r="G52" s="31">
        <v>3114.47</v>
      </c>
      <c r="H52" s="30">
        <v>56</v>
      </c>
      <c r="I52" s="31">
        <v>172686.96</v>
      </c>
      <c r="J52" s="31">
        <v>3083.7</v>
      </c>
      <c r="K52" s="30">
        <v>0</v>
      </c>
      <c r="L52" s="31">
        <v>0</v>
      </c>
      <c r="M52" s="31">
        <v>0</v>
      </c>
    </row>
    <row r="53" spans="1:17" x14ac:dyDescent="0.25">
      <c r="A53" s="14" t="s">
        <v>476</v>
      </c>
      <c r="B53" s="30">
        <v>7138</v>
      </c>
      <c r="C53" s="31">
        <v>24031206.960000001</v>
      </c>
      <c r="D53" s="31">
        <v>3366.66</v>
      </c>
      <c r="E53" s="30">
        <v>90</v>
      </c>
      <c r="F53" s="31">
        <v>304811.38</v>
      </c>
      <c r="G53" s="31">
        <v>3386.79</v>
      </c>
      <c r="H53" s="30">
        <v>31</v>
      </c>
      <c r="I53" s="31">
        <v>104249.61</v>
      </c>
      <c r="J53" s="31">
        <v>3362.89</v>
      </c>
      <c r="K53" s="30">
        <v>0</v>
      </c>
      <c r="L53" s="31">
        <v>0</v>
      </c>
      <c r="M53" s="31">
        <v>0</v>
      </c>
    </row>
    <row r="54" spans="1:17" x14ac:dyDescent="0.25">
      <c r="A54" s="14" t="s">
        <v>477</v>
      </c>
      <c r="B54" s="30">
        <v>4746</v>
      </c>
      <c r="C54" s="31">
        <v>17178640.329999998</v>
      </c>
      <c r="D54" s="31">
        <v>3619.6</v>
      </c>
      <c r="E54" s="30">
        <v>75</v>
      </c>
      <c r="F54" s="31">
        <v>271952.84999999998</v>
      </c>
      <c r="G54" s="31">
        <v>3626.04</v>
      </c>
      <c r="H54" s="30">
        <v>19</v>
      </c>
      <c r="I54" s="31">
        <v>68652.820000000007</v>
      </c>
      <c r="J54" s="31">
        <v>3613.31</v>
      </c>
      <c r="K54" s="30">
        <v>0</v>
      </c>
      <c r="L54" s="31">
        <v>0</v>
      </c>
      <c r="M54" s="31">
        <v>0</v>
      </c>
    </row>
    <row r="55" spans="1:17" x14ac:dyDescent="0.25">
      <c r="A55" s="14" t="s">
        <v>478</v>
      </c>
      <c r="B55" s="30">
        <v>3298</v>
      </c>
      <c r="C55" s="31">
        <v>12755732.060000001</v>
      </c>
      <c r="D55" s="31">
        <v>3867.72</v>
      </c>
      <c r="E55" s="30">
        <v>38</v>
      </c>
      <c r="F55" s="31">
        <v>146760.16</v>
      </c>
      <c r="G55" s="31">
        <v>3862.11</v>
      </c>
      <c r="H55" s="30">
        <v>9</v>
      </c>
      <c r="I55" s="31">
        <v>34686.480000000003</v>
      </c>
      <c r="J55" s="31">
        <v>3854.05</v>
      </c>
      <c r="K55" s="30">
        <v>0</v>
      </c>
      <c r="L55" s="31">
        <v>0</v>
      </c>
      <c r="M55" s="31">
        <v>0</v>
      </c>
    </row>
    <row r="56" spans="1:17" x14ac:dyDescent="0.25">
      <c r="A56" s="14" t="s">
        <v>479</v>
      </c>
      <c r="B56" s="30">
        <v>2064</v>
      </c>
      <c r="C56" s="31">
        <v>8494245.9399999995</v>
      </c>
      <c r="D56" s="31">
        <v>4115.43</v>
      </c>
      <c r="E56" s="30">
        <v>16</v>
      </c>
      <c r="F56" s="31">
        <v>65767.14</v>
      </c>
      <c r="G56" s="31">
        <v>4110.45</v>
      </c>
      <c r="H56" s="30">
        <v>7</v>
      </c>
      <c r="I56" s="31">
        <v>29068.799999999999</v>
      </c>
      <c r="J56" s="31">
        <v>4152.6899999999996</v>
      </c>
      <c r="K56" s="30">
        <v>0</v>
      </c>
      <c r="L56" s="31">
        <v>0</v>
      </c>
      <c r="M56" s="31">
        <v>0</v>
      </c>
    </row>
    <row r="57" spans="1:17" x14ac:dyDescent="0.25">
      <c r="A57" s="14" t="s">
        <v>480</v>
      </c>
      <c r="B57" s="30">
        <v>1608</v>
      </c>
      <c r="C57" s="31">
        <v>7031881.4100000001</v>
      </c>
      <c r="D57" s="31">
        <v>4373.0600000000004</v>
      </c>
      <c r="E57" s="30">
        <v>10</v>
      </c>
      <c r="F57" s="31">
        <v>43915.98</v>
      </c>
      <c r="G57" s="31">
        <v>4391.6000000000004</v>
      </c>
      <c r="H57" s="30">
        <v>2</v>
      </c>
      <c r="I57" s="31">
        <v>8729.14</v>
      </c>
      <c r="J57" s="31">
        <v>4364.57</v>
      </c>
      <c r="K57" s="30">
        <v>0</v>
      </c>
      <c r="L57" s="31">
        <v>0</v>
      </c>
      <c r="M57" s="31">
        <v>0</v>
      </c>
    </row>
    <row r="58" spans="1:17" x14ac:dyDescent="0.25">
      <c r="A58" s="14" t="s">
        <v>481</v>
      </c>
      <c r="B58" s="30">
        <v>1012</v>
      </c>
      <c r="C58" s="31">
        <v>4672390.3</v>
      </c>
      <c r="D58" s="31">
        <v>4616.99</v>
      </c>
      <c r="E58" s="30">
        <v>4</v>
      </c>
      <c r="F58" s="31">
        <v>18457.55</v>
      </c>
      <c r="G58" s="31">
        <v>4614.3900000000003</v>
      </c>
      <c r="H58" s="30">
        <v>1</v>
      </c>
      <c r="I58" s="31">
        <v>4727.74</v>
      </c>
      <c r="J58" s="31">
        <v>4727.74</v>
      </c>
      <c r="K58" s="30">
        <v>0</v>
      </c>
      <c r="L58" s="31">
        <v>0</v>
      </c>
      <c r="M58" s="31">
        <v>0</v>
      </c>
    </row>
    <row r="59" spans="1:17" x14ac:dyDescent="0.25">
      <c r="A59" s="14" t="s">
        <v>482</v>
      </c>
      <c r="B59" s="30">
        <v>781</v>
      </c>
      <c r="C59" s="31">
        <v>3797872.29</v>
      </c>
      <c r="D59" s="31">
        <v>4862.83</v>
      </c>
      <c r="E59" s="30">
        <v>5</v>
      </c>
      <c r="F59" s="31">
        <v>24508.57</v>
      </c>
      <c r="G59" s="31">
        <v>4901.71</v>
      </c>
      <c r="H59" s="30">
        <v>2</v>
      </c>
      <c r="I59" s="31">
        <v>9772.76</v>
      </c>
      <c r="J59" s="31">
        <v>4886.38</v>
      </c>
      <c r="K59" s="30">
        <v>0</v>
      </c>
      <c r="L59" s="31">
        <v>0</v>
      </c>
      <c r="M59" s="31">
        <v>0</v>
      </c>
    </row>
    <row r="60" spans="1:17" x14ac:dyDescent="0.25">
      <c r="A60" s="14" t="s">
        <v>483</v>
      </c>
      <c r="B60" s="30">
        <v>871</v>
      </c>
      <c r="C60" s="31">
        <v>4462856.99</v>
      </c>
      <c r="D60" s="31">
        <v>5123.83</v>
      </c>
      <c r="E60" s="30">
        <v>2</v>
      </c>
      <c r="F60" s="31">
        <v>10145.370000000001</v>
      </c>
      <c r="G60" s="31">
        <v>5072.6899999999996</v>
      </c>
      <c r="H60" s="30">
        <v>1</v>
      </c>
      <c r="I60" s="31">
        <v>5232.22</v>
      </c>
      <c r="J60" s="31">
        <v>5232.22</v>
      </c>
      <c r="K60" s="30">
        <v>0</v>
      </c>
      <c r="L60" s="31">
        <v>0</v>
      </c>
      <c r="M60" s="31">
        <v>0</v>
      </c>
    </row>
    <row r="61" spans="1:17" x14ac:dyDescent="0.25">
      <c r="A61" s="14" t="s">
        <v>484</v>
      </c>
      <c r="B61" s="30">
        <v>410</v>
      </c>
      <c r="C61" s="31">
        <v>2199515.58</v>
      </c>
      <c r="D61" s="31">
        <v>5364.67</v>
      </c>
      <c r="E61" s="30">
        <v>1</v>
      </c>
      <c r="F61" s="31">
        <v>5474.84</v>
      </c>
      <c r="G61" s="31">
        <v>5474.84</v>
      </c>
      <c r="H61" s="30">
        <v>1</v>
      </c>
      <c r="I61" s="31">
        <v>5314.62</v>
      </c>
      <c r="J61" s="31">
        <v>5314.62</v>
      </c>
      <c r="K61" s="30">
        <v>0</v>
      </c>
      <c r="L61" s="31">
        <v>0</v>
      </c>
      <c r="M61" s="31">
        <v>0</v>
      </c>
    </row>
    <row r="62" spans="1:17" x14ac:dyDescent="0.25">
      <c r="A62" s="34" t="s">
        <v>485</v>
      </c>
      <c r="B62" s="30">
        <v>678</v>
      </c>
      <c r="C62" s="31">
        <v>4022092.28</v>
      </c>
      <c r="D62" s="31">
        <v>5932.29</v>
      </c>
      <c r="E62" s="30">
        <v>4</v>
      </c>
      <c r="F62" s="31">
        <v>24771.66</v>
      </c>
      <c r="G62" s="31">
        <v>6192.92</v>
      </c>
      <c r="H62" s="30">
        <v>1</v>
      </c>
      <c r="I62" s="31">
        <v>6385.45</v>
      </c>
      <c r="J62" s="31">
        <v>6385.45</v>
      </c>
      <c r="K62" s="30">
        <v>0</v>
      </c>
      <c r="L62" s="31">
        <v>0</v>
      </c>
      <c r="M62" s="31">
        <v>0</v>
      </c>
    </row>
    <row r="63" spans="1:17" ht="15.75" x14ac:dyDescent="0.25">
      <c r="A63" s="45" t="s">
        <v>10</v>
      </c>
      <c r="B63" s="47">
        <f>SUM(B28:B62)</f>
        <v>1913538</v>
      </c>
      <c r="C63" s="48">
        <f>SUM(C28:C62)</f>
        <v>2239841794.9499998</v>
      </c>
      <c r="D63" s="47"/>
      <c r="E63" s="47">
        <f>SUM(E28:E62)</f>
        <v>384203</v>
      </c>
      <c r="F63" s="48">
        <f>SUM(F28:F62)</f>
        <v>283335174.84000009</v>
      </c>
      <c r="G63" s="47"/>
      <c r="H63" s="47">
        <f>SUM(H28:H62)</f>
        <v>175654</v>
      </c>
      <c r="I63" s="48">
        <f>SUM(I28:I62)</f>
        <v>124757840.69</v>
      </c>
      <c r="J63" s="47"/>
      <c r="K63" s="47">
        <f>SUM(K28:K62)</f>
        <v>23725</v>
      </c>
      <c r="L63" s="48">
        <f>SUM(L28:L62)</f>
        <v>10085788.860000003</v>
      </c>
      <c r="M63" s="47"/>
      <c r="O63" s="8"/>
      <c r="P63" s="8"/>
      <c r="Q63" s="9"/>
    </row>
    <row r="66" spans="2:6" x14ac:dyDescent="0.25">
      <c r="B66" s="8"/>
      <c r="C66" s="9"/>
    </row>
    <row r="67" spans="2:6" x14ac:dyDescent="0.25">
      <c r="B67" s="8"/>
      <c r="C67" s="9"/>
      <c r="E67" s="8"/>
      <c r="F67" s="9"/>
    </row>
    <row r="68" spans="2:6" x14ac:dyDescent="0.25">
      <c r="B68" s="8"/>
      <c r="C68" s="9"/>
      <c r="E68" s="8"/>
      <c r="F68" s="9"/>
    </row>
    <row r="69" spans="2:6" x14ac:dyDescent="0.25">
      <c r="B69" s="8"/>
      <c r="C69" s="9"/>
    </row>
  </sheetData>
  <mergeCells count="11">
    <mergeCell ref="A1:M1"/>
    <mergeCell ref="A26:A27"/>
    <mergeCell ref="A3:A4"/>
    <mergeCell ref="B26:D26"/>
    <mergeCell ref="E26:G26"/>
    <mergeCell ref="H26:J26"/>
    <mergeCell ref="K26:M26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U74"/>
  <sheetViews>
    <sheetView topLeftCell="A42" workbookViewId="0">
      <selection activeCell="F70" sqref="F70"/>
    </sheetView>
  </sheetViews>
  <sheetFormatPr defaultColWidth="9.140625" defaultRowHeight="15" x14ac:dyDescent="0.25"/>
  <cols>
    <col min="1" max="1" width="14" customWidth="1"/>
    <col min="2" max="2" width="11.7109375" bestFit="1" customWidth="1"/>
    <col min="3" max="3" width="17.5703125" bestFit="1" customWidth="1"/>
    <col min="4" max="4" width="9.28515625" bestFit="1" customWidth="1"/>
    <col min="5" max="5" width="9.7109375" bestFit="1" customWidth="1"/>
    <col min="6" max="6" width="10.140625" customWidth="1"/>
    <col min="7" max="7" width="15.7109375" bestFit="1" customWidth="1"/>
    <col min="8" max="8" width="8.42578125" bestFit="1" customWidth="1"/>
    <col min="9" max="9" width="9.7109375" bestFit="1" customWidth="1"/>
    <col min="10" max="10" width="10.5703125" customWidth="1"/>
    <col min="11" max="11" width="15.7109375" bestFit="1" customWidth="1"/>
    <col min="12" max="12" width="8.42578125" bestFit="1" customWidth="1"/>
    <col min="13" max="13" width="9.7109375" bestFit="1" customWidth="1"/>
    <col min="14" max="14" width="10.140625" customWidth="1"/>
    <col min="15" max="15" width="13.85546875" customWidth="1"/>
    <col min="16" max="16" width="8.28515625" bestFit="1" customWidth="1"/>
    <col min="17" max="17" width="10.7109375" customWidth="1"/>
    <col min="19" max="19" width="15.42578125" bestFit="1" customWidth="1"/>
  </cols>
  <sheetData>
    <row r="1" spans="1:20" ht="15.75" x14ac:dyDescent="0.25">
      <c r="A1" s="428" t="s">
        <v>703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  <c r="N1" s="428"/>
      <c r="O1" s="428"/>
      <c r="P1" s="428"/>
      <c r="Q1" s="428"/>
    </row>
    <row r="2" spans="1:20" ht="16.5" thickBot="1" x14ac:dyDescent="0.3">
      <c r="A2" s="99"/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8"/>
    </row>
    <row r="3" spans="1:20" x14ac:dyDescent="0.25">
      <c r="A3" s="440" t="s">
        <v>18</v>
      </c>
      <c r="B3" s="436" t="s">
        <v>5</v>
      </c>
      <c r="C3" s="437"/>
      <c r="D3" s="437"/>
      <c r="E3" s="439"/>
      <c r="F3" s="436" t="s">
        <v>6</v>
      </c>
      <c r="G3" s="437"/>
      <c r="H3" s="437"/>
      <c r="I3" s="439"/>
      <c r="J3" s="436" t="s">
        <v>19</v>
      </c>
      <c r="K3" s="437"/>
      <c r="L3" s="437"/>
      <c r="M3" s="439"/>
      <c r="N3" s="436" t="s">
        <v>20</v>
      </c>
      <c r="O3" s="437"/>
      <c r="P3" s="437"/>
      <c r="Q3" s="438"/>
    </row>
    <row r="4" spans="1:20" ht="15.75" thickBot="1" x14ac:dyDescent="0.3">
      <c r="A4" s="441"/>
      <c r="B4" s="157" t="s">
        <v>1</v>
      </c>
      <c r="C4" s="158" t="s">
        <v>50</v>
      </c>
      <c r="D4" s="158" t="s">
        <v>21</v>
      </c>
      <c r="E4" s="158" t="s">
        <v>433</v>
      </c>
      <c r="F4" s="157" t="s">
        <v>1</v>
      </c>
      <c r="G4" s="158" t="s">
        <v>50</v>
      </c>
      <c r="H4" s="158" t="s">
        <v>21</v>
      </c>
      <c r="I4" s="158" t="s">
        <v>433</v>
      </c>
      <c r="J4" s="157" t="s">
        <v>1</v>
      </c>
      <c r="K4" s="158" t="s">
        <v>50</v>
      </c>
      <c r="L4" s="158" t="s">
        <v>21</v>
      </c>
      <c r="M4" s="158" t="s">
        <v>433</v>
      </c>
      <c r="N4" s="157" t="s">
        <v>1</v>
      </c>
      <c r="O4" s="158" t="s">
        <v>50</v>
      </c>
      <c r="P4" s="158" t="s">
        <v>21</v>
      </c>
      <c r="Q4" s="159" t="s">
        <v>433</v>
      </c>
    </row>
    <row r="5" spans="1:20" x14ac:dyDescent="0.25">
      <c r="A5" s="152" t="s">
        <v>451</v>
      </c>
      <c r="B5" s="153">
        <v>22680</v>
      </c>
      <c r="C5" s="154">
        <v>1309518.55</v>
      </c>
      <c r="D5" s="154">
        <v>57.74</v>
      </c>
      <c r="E5" s="154">
        <v>57.6</v>
      </c>
      <c r="F5" s="153">
        <v>6251</v>
      </c>
      <c r="G5" s="154">
        <v>404969.85</v>
      </c>
      <c r="H5" s="154">
        <v>64.78</v>
      </c>
      <c r="I5" s="154">
        <v>69.7</v>
      </c>
      <c r="J5" s="153">
        <v>1091</v>
      </c>
      <c r="K5" s="154">
        <v>64925.22</v>
      </c>
      <c r="L5" s="154">
        <v>59.51</v>
      </c>
      <c r="M5" s="154">
        <v>60.77</v>
      </c>
      <c r="N5" s="153">
        <v>1012</v>
      </c>
      <c r="O5" s="154">
        <v>73723.45</v>
      </c>
      <c r="P5" s="155">
        <v>72.849999999999994</v>
      </c>
      <c r="Q5" s="156">
        <v>66.62</v>
      </c>
    </row>
    <row r="6" spans="1:20" x14ac:dyDescent="0.25">
      <c r="A6" s="145" t="s">
        <v>452</v>
      </c>
      <c r="B6" s="101">
        <v>18719</v>
      </c>
      <c r="C6" s="102">
        <v>2735186.6</v>
      </c>
      <c r="D6" s="102">
        <v>146.12</v>
      </c>
      <c r="E6" s="102">
        <v>143.83000000000001</v>
      </c>
      <c r="F6" s="101">
        <v>10041</v>
      </c>
      <c r="G6" s="102">
        <v>1553873.01</v>
      </c>
      <c r="H6" s="102">
        <v>154.75</v>
      </c>
      <c r="I6" s="102">
        <v>149.16</v>
      </c>
      <c r="J6" s="101">
        <v>960</v>
      </c>
      <c r="K6" s="102">
        <v>140579.18</v>
      </c>
      <c r="L6" s="102">
        <v>146.44</v>
      </c>
      <c r="M6" s="102">
        <v>143.22999999999999</v>
      </c>
      <c r="N6" s="101">
        <v>2638</v>
      </c>
      <c r="O6" s="102">
        <v>421244.95</v>
      </c>
      <c r="P6" s="100">
        <v>159.68</v>
      </c>
      <c r="Q6" s="146">
        <v>165.88</v>
      </c>
    </row>
    <row r="7" spans="1:20" x14ac:dyDescent="0.25">
      <c r="A7" s="145" t="s">
        <v>453</v>
      </c>
      <c r="B7" s="101">
        <v>11617</v>
      </c>
      <c r="C7" s="102">
        <v>2874156.96</v>
      </c>
      <c r="D7" s="102">
        <v>247.41</v>
      </c>
      <c r="E7" s="102">
        <v>246.2</v>
      </c>
      <c r="F7" s="101">
        <v>13881</v>
      </c>
      <c r="G7" s="102">
        <v>3279764.89</v>
      </c>
      <c r="H7" s="102">
        <v>236.28</v>
      </c>
      <c r="I7" s="102">
        <v>227.5</v>
      </c>
      <c r="J7" s="101">
        <v>2254</v>
      </c>
      <c r="K7" s="102">
        <v>595505.39</v>
      </c>
      <c r="L7" s="102">
        <v>264.2</v>
      </c>
      <c r="M7" s="102">
        <v>268.85000000000002</v>
      </c>
      <c r="N7" s="101">
        <v>2382</v>
      </c>
      <c r="O7" s="102">
        <v>589826.93000000005</v>
      </c>
      <c r="P7" s="100">
        <v>247.62</v>
      </c>
      <c r="Q7" s="146">
        <v>239.72</v>
      </c>
    </row>
    <row r="8" spans="1:20" x14ac:dyDescent="0.25">
      <c r="A8" s="145" t="s">
        <v>454</v>
      </c>
      <c r="B8" s="101">
        <v>49381</v>
      </c>
      <c r="C8" s="102">
        <v>18842671.390000001</v>
      </c>
      <c r="D8" s="102">
        <v>381.58</v>
      </c>
      <c r="E8" s="102">
        <v>392.25</v>
      </c>
      <c r="F8" s="101">
        <v>21622</v>
      </c>
      <c r="G8" s="102">
        <v>8249695.9199999999</v>
      </c>
      <c r="H8" s="102">
        <v>381.54</v>
      </c>
      <c r="I8" s="102">
        <v>399.53</v>
      </c>
      <c r="J8" s="101">
        <v>26711</v>
      </c>
      <c r="K8" s="102">
        <v>10220932.560000001</v>
      </c>
      <c r="L8" s="102">
        <v>382.65</v>
      </c>
      <c r="M8" s="102">
        <v>399.54</v>
      </c>
      <c r="N8" s="101">
        <v>13092</v>
      </c>
      <c r="O8" s="102">
        <v>5148691.41</v>
      </c>
      <c r="P8" s="100">
        <v>393.27</v>
      </c>
      <c r="Q8" s="146">
        <v>399.54</v>
      </c>
    </row>
    <row r="9" spans="1:20" x14ac:dyDescent="0.25">
      <c r="A9" s="145" t="s">
        <v>455</v>
      </c>
      <c r="B9" s="101">
        <v>105852</v>
      </c>
      <c r="C9" s="102">
        <v>48404005.780000001</v>
      </c>
      <c r="D9" s="102">
        <v>457.28</v>
      </c>
      <c r="E9" s="102">
        <v>459.84</v>
      </c>
      <c r="F9" s="101">
        <v>68432</v>
      </c>
      <c r="G9" s="102">
        <v>30344491.600000001</v>
      </c>
      <c r="H9" s="102">
        <v>443.43</v>
      </c>
      <c r="I9" s="102">
        <v>435.84</v>
      </c>
      <c r="J9" s="101">
        <v>29628</v>
      </c>
      <c r="K9" s="102">
        <v>13482892.220000001</v>
      </c>
      <c r="L9" s="102">
        <v>455.07</v>
      </c>
      <c r="M9" s="102">
        <v>457.86</v>
      </c>
      <c r="N9" s="101">
        <v>119</v>
      </c>
      <c r="O9" s="102">
        <v>50343.34</v>
      </c>
      <c r="P9" s="100">
        <v>423.05</v>
      </c>
      <c r="Q9" s="146">
        <v>423</v>
      </c>
    </row>
    <row r="10" spans="1:20" x14ac:dyDescent="0.25">
      <c r="A10" s="145" t="s">
        <v>456</v>
      </c>
      <c r="B10" s="101">
        <v>167478</v>
      </c>
      <c r="C10" s="102">
        <v>92449562.819999993</v>
      </c>
      <c r="D10" s="102">
        <v>552.01</v>
      </c>
      <c r="E10" s="102">
        <v>551.54999999999995</v>
      </c>
      <c r="F10" s="101">
        <v>60260</v>
      </c>
      <c r="G10" s="102">
        <v>32993380.420000002</v>
      </c>
      <c r="H10" s="102">
        <v>547.52</v>
      </c>
      <c r="I10" s="102">
        <v>543.08000000000004</v>
      </c>
      <c r="J10" s="101">
        <v>28290</v>
      </c>
      <c r="K10" s="102">
        <v>15519697.699999999</v>
      </c>
      <c r="L10" s="102">
        <v>548.59</v>
      </c>
      <c r="M10" s="102">
        <v>542.51</v>
      </c>
      <c r="N10" s="101">
        <v>17</v>
      </c>
      <c r="O10" s="102">
        <v>10028.07</v>
      </c>
      <c r="P10" s="100">
        <v>589.89</v>
      </c>
      <c r="Q10" s="146">
        <v>599.54</v>
      </c>
    </row>
    <row r="11" spans="1:20" x14ac:dyDescent="0.25">
      <c r="A11" s="145" t="s">
        <v>457</v>
      </c>
      <c r="B11" s="101">
        <v>156994</v>
      </c>
      <c r="C11" s="102">
        <v>101601566.73999999</v>
      </c>
      <c r="D11" s="102">
        <v>647.16999999999996</v>
      </c>
      <c r="E11" s="102">
        <v>646.14</v>
      </c>
      <c r="F11" s="101">
        <v>35087</v>
      </c>
      <c r="G11" s="102">
        <v>22706285.059999999</v>
      </c>
      <c r="H11" s="102">
        <v>647.14</v>
      </c>
      <c r="I11" s="102">
        <v>646.17999999999995</v>
      </c>
      <c r="J11" s="101">
        <v>20710</v>
      </c>
      <c r="K11" s="102">
        <v>13333969.960000001</v>
      </c>
      <c r="L11" s="102">
        <v>643.84</v>
      </c>
      <c r="M11" s="102">
        <v>640.4</v>
      </c>
      <c r="N11" s="101">
        <v>0</v>
      </c>
      <c r="O11" s="102">
        <v>0</v>
      </c>
      <c r="P11" s="100">
        <v>0</v>
      </c>
      <c r="Q11" s="146" t="s">
        <v>431</v>
      </c>
    </row>
    <row r="12" spans="1:20" x14ac:dyDescent="0.25">
      <c r="A12" s="145" t="s">
        <v>458</v>
      </c>
      <c r="B12" s="101">
        <v>126396</v>
      </c>
      <c r="C12" s="102">
        <v>94604160.640000001</v>
      </c>
      <c r="D12" s="102">
        <v>748.47</v>
      </c>
      <c r="E12" s="102">
        <v>747.72</v>
      </c>
      <c r="F12" s="101">
        <v>30253</v>
      </c>
      <c r="G12" s="102">
        <v>22676927.579999998</v>
      </c>
      <c r="H12" s="102">
        <v>749.58</v>
      </c>
      <c r="I12" s="102">
        <v>749.01</v>
      </c>
      <c r="J12" s="101">
        <v>11254</v>
      </c>
      <c r="K12" s="102">
        <v>8396331.4399999995</v>
      </c>
      <c r="L12" s="102">
        <v>746.08</v>
      </c>
      <c r="M12" s="102">
        <v>744.7</v>
      </c>
      <c r="N12" s="101">
        <v>0</v>
      </c>
      <c r="O12" s="102">
        <v>0</v>
      </c>
      <c r="P12" s="100">
        <v>0</v>
      </c>
      <c r="Q12" s="146" t="s">
        <v>431</v>
      </c>
    </row>
    <row r="13" spans="1:20" x14ac:dyDescent="0.25">
      <c r="A13" s="145" t="s">
        <v>459</v>
      </c>
      <c r="B13" s="101">
        <v>106761</v>
      </c>
      <c r="C13" s="102">
        <v>90668785.019999996</v>
      </c>
      <c r="D13" s="102">
        <v>849.27</v>
      </c>
      <c r="E13" s="102">
        <v>848.96</v>
      </c>
      <c r="F13" s="101">
        <v>25965</v>
      </c>
      <c r="G13" s="102">
        <v>22059567.109999999</v>
      </c>
      <c r="H13" s="102">
        <v>849.59</v>
      </c>
      <c r="I13" s="102">
        <v>851.48</v>
      </c>
      <c r="J13" s="101">
        <v>14915</v>
      </c>
      <c r="K13" s="102">
        <v>12646758.529999999</v>
      </c>
      <c r="L13" s="102">
        <v>847.92</v>
      </c>
      <c r="M13" s="102">
        <v>846</v>
      </c>
      <c r="N13" s="101">
        <v>4445</v>
      </c>
      <c r="O13" s="102">
        <v>3764237.2</v>
      </c>
      <c r="P13" s="100">
        <v>846.85</v>
      </c>
      <c r="Q13" s="146">
        <v>846</v>
      </c>
    </row>
    <row r="14" spans="1:20" x14ac:dyDescent="0.25">
      <c r="A14" s="145" t="s">
        <v>460</v>
      </c>
      <c r="B14" s="101">
        <v>109703</v>
      </c>
      <c r="C14" s="102">
        <v>104419602.17</v>
      </c>
      <c r="D14" s="102">
        <v>951.84</v>
      </c>
      <c r="E14" s="102">
        <v>952.42</v>
      </c>
      <c r="F14" s="101">
        <v>27087</v>
      </c>
      <c r="G14" s="102">
        <v>25790672.129999999</v>
      </c>
      <c r="H14" s="102">
        <v>952.14</v>
      </c>
      <c r="I14" s="102">
        <v>951.71</v>
      </c>
      <c r="J14" s="101">
        <v>8280</v>
      </c>
      <c r="K14" s="102">
        <v>7873667.29</v>
      </c>
      <c r="L14" s="102">
        <v>950.93</v>
      </c>
      <c r="M14" s="102">
        <v>952.92</v>
      </c>
      <c r="N14" s="101">
        <v>5</v>
      </c>
      <c r="O14" s="102">
        <v>4657.03</v>
      </c>
      <c r="P14" s="100">
        <v>931.41</v>
      </c>
      <c r="Q14" s="146">
        <v>924.15</v>
      </c>
    </row>
    <row r="15" spans="1:20" x14ac:dyDescent="0.25">
      <c r="A15" s="145" t="s">
        <v>438</v>
      </c>
      <c r="B15" s="101">
        <v>542789</v>
      </c>
      <c r="C15" s="102">
        <v>680173642.28999996</v>
      </c>
      <c r="D15" s="102">
        <v>1253.1099999999999</v>
      </c>
      <c r="E15" s="102">
        <v>1257.24</v>
      </c>
      <c r="F15" s="101">
        <v>68134</v>
      </c>
      <c r="G15" s="102">
        <v>81697102.209999993</v>
      </c>
      <c r="H15" s="102">
        <v>1199.07</v>
      </c>
      <c r="I15" s="102">
        <v>1183.46</v>
      </c>
      <c r="J15" s="101">
        <v>24875</v>
      </c>
      <c r="K15" s="102">
        <v>30131239.77</v>
      </c>
      <c r="L15" s="102">
        <v>1211.31</v>
      </c>
      <c r="M15" s="102">
        <v>1208.75</v>
      </c>
      <c r="N15" s="101">
        <v>5</v>
      </c>
      <c r="O15" s="102">
        <v>5989.68</v>
      </c>
      <c r="P15" s="100">
        <v>1197.94</v>
      </c>
      <c r="Q15" s="146">
        <v>1245.54</v>
      </c>
    </row>
    <row r="16" spans="1:20" x14ac:dyDescent="0.25">
      <c r="A16" s="145" t="s">
        <v>439</v>
      </c>
      <c r="B16" s="101">
        <v>319090</v>
      </c>
      <c r="C16" s="102">
        <v>542488389.46000004</v>
      </c>
      <c r="D16" s="102">
        <v>1700.11</v>
      </c>
      <c r="E16" s="102">
        <v>1677.6</v>
      </c>
      <c r="F16" s="101">
        <v>13551</v>
      </c>
      <c r="G16" s="102">
        <v>22741232</v>
      </c>
      <c r="H16" s="102">
        <v>1678.2</v>
      </c>
      <c r="I16" s="102">
        <v>1646.98</v>
      </c>
      <c r="J16" s="101">
        <v>5226</v>
      </c>
      <c r="K16" s="102">
        <v>8834546.5099999998</v>
      </c>
      <c r="L16" s="102">
        <v>1690.5</v>
      </c>
      <c r="M16" s="102">
        <v>1667.76</v>
      </c>
      <c r="N16" s="101">
        <v>10</v>
      </c>
      <c r="O16" s="102">
        <v>17046.8</v>
      </c>
      <c r="P16" s="100">
        <v>1704.68</v>
      </c>
      <c r="Q16" s="146">
        <v>1704.68</v>
      </c>
      <c r="T16" s="8"/>
    </row>
    <row r="17" spans="1:19" x14ac:dyDescent="0.25">
      <c r="A17" s="145" t="s">
        <v>440</v>
      </c>
      <c r="B17" s="101">
        <v>99725</v>
      </c>
      <c r="C17" s="102">
        <v>220381443.43000001</v>
      </c>
      <c r="D17" s="102">
        <v>2209.89</v>
      </c>
      <c r="E17" s="102">
        <v>2191.5300000000002</v>
      </c>
      <c r="F17" s="101">
        <v>2560</v>
      </c>
      <c r="G17" s="102">
        <v>5616076.4800000004</v>
      </c>
      <c r="H17" s="102">
        <v>2193.7800000000002</v>
      </c>
      <c r="I17" s="102">
        <v>2172.38</v>
      </c>
      <c r="J17" s="101">
        <v>1047</v>
      </c>
      <c r="K17" s="102">
        <v>2297806.23</v>
      </c>
      <c r="L17" s="102">
        <v>2194.66</v>
      </c>
      <c r="M17" s="102">
        <v>2172.54</v>
      </c>
      <c r="N17" s="101">
        <v>0</v>
      </c>
      <c r="O17" s="102">
        <v>0</v>
      </c>
      <c r="P17" s="100">
        <v>0</v>
      </c>
      <c r="Q17" s="146" t="s">
        <v>431</v>
      </c>
    </row>
    <row r="18" spans="1:19" x14ac:dyDescent="0.25">
      <c r="A18" s="145" t="s">
        <v>487</v>
      </c>
      <c r="B18" s="101">
        <v>42753</v>
      </c>
      <c r="C18" s="102">
        <v>115979539.86</v>
      </c>
      <c r="D18" s="102">
        <v>2712.78</v>
      </c>
      <c r="E18" s="102">
        <v>2698.06</v>
      </c>
      <c r="F18" s="101">
        <v>691</v>
      </c>
      <c r="G18" s="102">
        <v>1859201.72</v>
      </c>
      <c r="H18" s="102">
        <v>2690.6</v>
      </c>
      <c r="I18" s="102">
        <v>2664.4</v>
      </c>
      <c r="J18" s="101">
        <v>283</v>
      </c>
      <c r="K18" s="102">
        <v>769482.09</v>
      </c>
      <c r="L18" s="102">
        <v>2719.02</v>
      </c>
      <c r="M18" s="102">
        <v>2678.54</v>
      </c>
      <c r="N18" s="101">
        <v>0</v>
      </c>
      <c r="O18" s="102">
        <v>0</v>
      </c>
      <c r="P18" s="100">
        <v>0</v>
      </c>
      <c r="Q18" s="146" t="s">
        <v>431</v>
      </c>
    </row>
    <row r="19" spans="1:19" x14ac:dyDescent="0.25">
      <c r="A19" s="145" t="s">
        <v>488</v>
      </c>
      <c r="B19" s="101">
        <v>18132</v>
      </c>
      <c r="C19" s="102">
        <v>58294336.060000002</v>
      </c>
      <c r="D19" s="102">
        <v>3215</v>
      </c>
      <c r="E19" s="102">
        <v>3199.2</v>
      </c>
      <c r="F19" s="101">
        <v>233</v>
      </c>
      <c r="G19" s="102">
        <v>750180.74</v>
      </c>
      <c r="H19" s="102">
        <v>3219.66</v>
      </c>
      <c r="I19" s="102">
        <v>3199.16</v>
      </c>
      <c r="J19" s="101">
        <v>87</v>
      </c>
      <c r="K19" s="102">
        <v>276936.57</v>
      </c>
      <c r="L19" s="102">
        <v>3183.18</v>
      </c>
      <c r="M19" s="102">
        <v>3127.01</v>
      </c>
      <c r="N19" s="101">
        <v>0</v>
      </c>
      <c r="O19" s="102">
        <v>0</v>
      </c>
      <c r="P19" s="100">
        <v>0</v>
      </c>
      <c r="Q19" s="146" t="s">
        <v>431</v>
      </c>
    </row>
    <row r="20" spans="1:19" x14ac:dyDescent="0.25">
      <c r="A20" s="145" t="s">
        <v>489</v>
      </c>
      <c r="B20" s="101">
        <v>8044</v>
      </c>
      <c r="C20" s="102">
        <v>29934372.390000001</v>
      </c>
      <c r="D20" s="102">
        <v>3721.33</v>
      </c>
      <c r="E20" s="102">
        <v>3707.55</v>
      </c>
      <c r="F20" s="101">
        <v>113</v>
      </c>
      <c r="G20" s="102">
        <v>418713.01</v>
      </c>
      <c r="H20" s="102">
        <v>3705.42</v>
      </c>
      <c r="I20" s="102">
        <v>3702.26</v>
      </c>
      <c r="J20" s="101">
        <v>28</v>
      </c>
      <c r="K20" s="102">
        <v>103339.3</v>
      </c>
      <c r="L20" s="102">
        <v>3690.69</v>
      </c>
      <c r="M20" s="102">
        <v>3657.16</v>
      </c>
      <c r="N20" s="101">
        <v>0</v>
      </c>
      <c r="O20" s="102">
        <v>0</v>
      </c>
      <c r="P20" s="100">
        <v>0</v>
      </c>
      <c r="Q20" s="146" t="s">
        <v>431</v>
      </c>
      <c r="S20" s="8"/>
    </row>
    <row r="21" spans="1:19" ht="15.75" thickBot="1" x14ac:dyDescent="0.3">
      <c r="A21" s="147" t="s">
        <v>490</v>
      </c>
      <c r="B21" s="148">
        <v>7424</v>
      </c>
      <c r="C21" s="149">
        <v>34680854.789999999</v>
      </c>
      <c r="D21" s="149">
        <v>4671.45</v>
      </c>
      <c r="E21" s="149">
        <v>4511.1400000000003</v>
      </c>
      <c r="F21" s="148">
        <v>42</v>
      </c>
      <c r="G21" s="149">
        <v>193041.11</v>
      </c>
      <c r="H21" s="149">
        <v>4596.22</v>
      </c>
      <c r="I21" s="149">
        <v>4361.97</v>
      </c>
      <c r="J21" s="148">
        <v>15</v>
      </c>
      <c r="K21" s="149">
        <v>69230.73</v>
      </c>
      <c r="L21" s="149">
        <v>4615.38</v>
      </c>
      <c r="M21" s="149">
        <v>4252.3999999999996</v>
      </c>
      <c r="N21" s="148">
        <v>0</v>
      </c>
      <c r="O21" s="149">
        <v>0</v>
      </c>
      <c r="P21" s="150">
        <v>0</v>
      </c>
      <c r="Q21" s="151" t="s">
        <v>431</v>
      </c>
    </row>
    <row r="22" spans="1:19" ht="16.5" thickBot="1" x14ac:dyDescent="0.3">
      <c r="A22" s="141" t="s">
        <v>528</v>
      </c>
      <c r="B22" s="142">
        <v>1913538</v>
      </c>
      <c r="C22" s="143">
        <v>2239841794.9499998</v>
      </c>
      <c r="D22" s="143">
        <v>1170.52</v>
      </c>
      <c r="E22" s="143">
        <v>1075.1300000000001</v>
      </c>
      <c r="F22" s="142">
        <v>384203</v>
      </c>
      <c r="G22" s="143">
        <v>283335174.83999997</v>
      </c>
      <c r="H22" s="143">
        <v>737.46</v>
      </c>
      <c r="I22" s="143">
        <v>629.1</v>
      </c>
      <c r="J22" s="142">
        <v>175654</v>
      </c>
      <c r="K22" s="143">
        <v>124757840.69</v>
      </c>
      <c r="L22" s="143">
        <v>710.25</v>
      </c>
      <c r="M22" s="143">
        <v>597.66999999999996</v>
      </c>
      <c r="N22" s="142">
        <v>23725</v>
      </c>
      <c r="O22" s="143">
        <v>10085788.859999999</v>
      </c>
      <c r="P22" s="144">
        <v>425.11</v>
      </c>
      <c r="Q22" s="255">
        <v>399.54</v>
      </c>
      <c r="S22" s="9"/>
    </row>
    <row r="23" spans="1:19" x14ac:dyDescent="0.2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ht="15.75" x14ac:dyDescent="0.25">
      <c r="A24" s="428" t="s">
        <v>701</v>
      </c>
      <c r="B24" s="428"/>
      <c r="C24" s="428"/>
      <c r="D24" s="428"/>
      <c r="E24" s="428"/>
      <c r="F24" s="428"/>
      <c r="G24" s="428"/>
      <c r="H24" s="428"/>
      <c r="I24" s="428"/>
      <c r="J24" s="428"/>
      <c r="K24" s="428"/>
      <c r="L24" s="428"/>
      <c r="M24" s="428"/>
      <c r="N24" s="428"/>
      <c r="O24" s="428"/>
      <c r="P24" s="428"/>
      <c r="Q24" s="428"/>
    </row>
    <row r="25" spans="1:19" ht="16.5" thickBot="1" x14ac:dyDescent="0.3">
      <c r="A25" s="99"/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8"/>
    </row>
    <row r="26" spans="1:19" x14ac:dyDescent="0.25">
      <c r="A26" s="440" t="s">
        <v>18</v>
      </c>
      <c r="B26" s="436" t="s">
        <v>5</v>
      </c>
      <c r="C26" s="437"/>
      <c r="D26" s="437"/>
      <c r="E26" s="439"/>
      <c r="F26" s="436" t="s">
        <v>6</v>
      </c>
      <c r="G26" s="437"/>
      <c r="H26" s="437"/>
      <c r="I26" s="439"/>
      <c r="J26" s="436" t="s">
        <v>19</v>
      </c>
      <c r="K26" s="437"/>
      <c r="L26" s="437"/>
      <c r="M26" s="439"/>
      <c r="N26" s="436" t="s">
        <v>20</v>
      </c>
      <c r="O26" s="437"/>
      <c r="P26" s="437"/>
      <c r="Q26" s="438"/>
    </row>
    <row r="27" spans="1:19" ht="15.75" thickBot="1" x14ac:dyDescent="0.3">
      <c r="A27" s="441"/>
      <c r="B27" s="157" t="s">
        <v>1</v>
      </c>
      <c r="C27" s="158" t="s">
        <v>50</v>
      </c>
      <c r="D27" s="158" t="s">
        <v>21</v>
      </c>
      <c r="E27" s="158" t="s">
        <v>433</v>
      </c>
      <c r="F27" s="157" t="s">
        <v>1</v>
      </c>
      <c r="G27" s="158" t="s">
        <v>50</v>
      </c>
      <c r="H27" s="158" t="s">
        <v>21</v>
      </c>
      <c r="I27" s="158" t="s">
        <v>433</v>
      </c>
      <c r="J27" s="157" t="s">
        <v>1</v>
      </c>
      <c r="K27" s="158" t="s">
        <v>50</v>
      </c>
      <c r="L27" s="158" t="s">
        <v>21</v>
      </c>
      <c r="M27" s="158" t="s">
        <v>433</v>
      </c>
      <c r="N27" s="157" t="s">
        <v>1</v>
      </c>
      <c r="O27" s="158" t="s">
        <v>50</v>
      </c>
      <c r="P27" s="158" t="s">
        <v>21</v>
      </c>
      <c r="Q27" s="159" t="s">
        <v>433</v>
      </c>
    </row>
    <row r="28" spans="1:19" x14ac:dyDescent="0.25">
      <c r="A28" s="152" t="s">
        <v>451</v>
      </c>
      <c r="B28" s="153">
        <v>13025</v>
      </c>
      <c r="C28" s="154">
        <v>734380.92</v>
      </c>
      <c r="D28" s="154">
        <v>56.38</v>
      </c>
      <c r="E28" s="154">
        <v>55.28</v>
      </c>
      <c r="F28" s="153">
        <v>934</v>
      </c>
      <c r="G28" s="154">
        <v>59736.99</v>
      </c>
      <c r="H28" s="154">
        <v>63.96</v>
      </c>
      <c r="I28" s="154">
        <v>69.86</v>
      </c>
      <c r="J28" s="153">
        <v>706</v>
      </c>
      <c r="K28" s="154">
        <v>42115.5</v>
      </c>
      <c r="L28" s="154">
        <v>59.65</v>
      </c>
      <c r="M28" s="154">
        <v>60.83</v>
      </c>
      <c r="N28" s="153">
        <v>451</v>
      </c>
      <c r="O28" s="154">
        <v>31987.95</v>
      </c>
      <c r="P28" s="155">
        <v>70.930000000000007</v>
      </c>
      <c r="Q28" s="156">
        <v>61.54</v>
      </c>
      <c r="S28" s="8"/>
    </row>
    <row r="29" spans="1:19" x14ac:dyDescent="0.25">
      <c r="A29" s="145" t="s">
        <v>452</v>
      </c>
      <c r="B29" s="101">
        <v>8604</v>
      </c>
      <c r="C29" s="102">
        <v>1241617.45</v>
      </c>
      <c r="D29" s="102">
        <v>144.31</v>
      </c>
      <c r="E29" s="102">
        <v>142.03</v>
      </c>
      <c r="F29" s="101">
        <v>3152</v>
      </c>
      <c r="G29" s="102">
        <v>506053.15</v>
      </c>
      <c r="H29" s="102">
        <v>160.55000000000001</v>
      </c>
      <c r="I29" s="102">
        <v>154.05000000000001</v>
      </c>
      <c r="J29" s="101">
        <v>602</v>
      </c>
      <c r="K29" s="102">
        <v>88193.01</v>
      </c>
      <c r="L29" s="102">
        <v>146.5</v>
      </c>
      <c r="M29" s="102">
        <v>142.31</v>
      </c>
      <c r="N29" s="101">
        <v>867</v>
      </c>
      <c r="O29" s="102">
        <v>141054.29</v>
      </c>
      <c r="P29" s="100">
        <v>162.69</v>
      </c>
      <c r="Q29" s="146">
        <v>170.26</v>
      </c>
    </row>
    <row r="30" spans="1:19" x14ac:dyDescent="0.25">
      <c r="A30" s="145" t="s">
        <v>453</v>
      </c>
      <c r="B30" s="101">
        <v>4902</v>
      </c>
      <c r="C30" s="102">
        <v>1211573.29</v>
      </c>
      <c r="D30" s="102">
        <v>247.16</v>
      </c>
      <c r="E30" s="102">
        <v>246.2</v>
      </c>
      <c r="F30" s="101">
        <v>5399</v>
      </c>
      <c r="G30" s="102">
        <v>1247885.06</v>
      </c>
      <c r="H30" s="102">
        <v>231.13</v>
      </c>
      <c r="I30" s="102">
        <v>220.56</v>
      </c>
      <c r="J30" s="101">
        <v>1010</v>
      </c>
      <c r="K30" s="102">
        <v>265225.40999999997</v>
      </c>
      <c r="L30" s="102">
        <v>262.60000000000002</v>
      </c>
      <c r="M30" s="102">
        <v>268.51</v>
      </c>
      <c r="N30" s="101">
        <v>741</v>
      </c>
      <c r="O30" s="102">
        <v>184988</v>
      </c>
      <c r="P30" s="100">
        <v>249.65</v>
      </c>
      <c r="Q30" s="146">
        <v>247.38</v>
      </c>
    </row>
    <row r="31" spans="1:19" x14ac:dyDescent="0.25">
      <c r="A31" s="145" t="s">
        <v>454</v>
      </c>
      <c r="B31" s="101">
        <v>12889</v>
      </c>
      <c r="C31" s="102">
        <v>4863299.75</v>
      </c>
      <c r="D31" s="102">
        <v>377.32</v>
      </c>
      <c r="E31" s="102">
        <v>388.13</v>
      </c>
      <c r="F31" s="101">
        <v>3068</v>
      </c>
      <c r="G31" s="102">
        <v>1170020.82</v>
      </c>
      <c r="H31" s="102">
        <v>381.36</v>
      </c>
      <c r="I31" s="102">
        <v>399.54</v>
      </c>
      <c r="J31" s="101">
        <v>12126</v>
      </c>
      <c r="K31" s="102">
        <v>4642838.2300000004</v>
      </c>
      <c r="L31" s="102">
        <v>382.88</v>
      </c>
      <c r="M31" s="102">
        <v>399.54</v>
      </c>
      <c r="N31" s="101">
        <v>5760</v>
      </c>
      <c r="O31" s="102">
        <v>2273863.7200000002</v>
      </c>
      <c r="P31" s="100">
        <v>394.77</v>
      </c>
      <c r="Q31" s="146">
        <v>399.54</v>
      </c>
    </row>
    <row r="32" spans="1:19" x14ac:dyDescent="0.25">
      <c r="A32" s="145" t="s">
        <v>455</v>
      </c>
      <c r="B32" s="101">
        <v>32187</v>
      </c>
      <c r="C32" s="102">
        <v>14693148.59</v>
      </c>
      <c r="D32" s="102">
        <v>456.49</v>
      </c>
      <c r="E32" s="102">
        <v>458.19</v>
      </c>
      <c r="F32" s="101">
        <v>9859</v>
      </c>
      <c r="G32" s="102">
        <v>4338748.96</v>
      </c>
      <c r="H32" s="102">
        <v>440.08</v>
      </c>
      <c r="I32" s="102">
        <v>427.13</v>
      </c>
      <c r="J32" s="101">
        <v>15486</v>
      </c>
      <c r="K32" s="102">
        <v>7035615.6600000001</v>
      </c>
      <c r="L32" s="102">
        <v>454.32</v>
      </c>
      <c r="M32" s="102">
        <v>458.19</v>
      </c>
      <c r="N32" s="101">
        <v>84</v>
      </c>
      <c r="O32" s="102">
        <v>35535.17</v>
      </c>
      <c r="P32" s="100">
        <v>423.04</v>
      </c>
      <c r="Q32" s="146">
        <v>423</v>
      </c>
    </row>
    <row r="33" spans="1:21" x14ac:dyDescent="0.25">
      <c r="A33" s="145" t="s">
        <v>456</v>
      </c>
      <c r="B33" s="101">
        <v>54640</v>
      </c>
      <c r="C33" s="102">
        <v>30224830.27</v>
      </c>
      <c r="D33" s="102">
        <v>553.16</v>
      </c>
      <c r="E33" s="102">
        <v>553.39</v>
      </c>
      <c r="F33" s="101">
        <v>3075</v>
      </c>
      <c r="G33" s="102">
        <v>1665918.63</v>
      </c>
      <c r="H33" s="102">
        <v>541.76</v>
      </c>
      <c r="I33" s="102">
        <v>535.64</v>
      </c>
      <c r="J33" s="101">
        <v>15436</v>
      </c>
      <c r="K33" s="102">
        <v>8473511.6199999992</v>
      </c>
      <c r="L33" s="102">
        <v>548.94000000000005</v>
      </c>
      <c r="M33" s="102">
        <v>544.84</v>
      </c>
      <c r="N33" s="101">
        <v>16</v>
      </c>
      <c r="O33" s="102">
        <v>9459.9</v>
      </c>
      <c r="P33" s="100">
        <v>591.24</v>
      </c>
      <c r="Q33" s="146">
        <v>599.54</v>
      </c>
    </row>
    <row r="34" spans="1:21" x14ac:dyDescent="0.25">
      <c r="A34" s="145" t="s">
        <v>457</v>
      </c>
      <c r="B34" s="101">
        <v>61661</v>
      </c>
      <c r="C34" s="102">
        <v>40007135.939999998</v>
      </c>
      <c r="D34" s="102">
        <v>648.82000000000005</v>
      </c>
      <c r="E34" s="102">
        <v>648.29</v>
      </c>
      <c r="F34" s="101">
        <v>1460</v>
      </c>
      <c r="G34" s="102">
        <v>943561.18</v>
      </c>
      <c r="H34" s="102">
        <v>646.27</v>
      </c>
      <c r="I34" s="102">
        <v>643.46</v>
      </c>
      <c r="J34" s="101">
        <v>13706</v>
      </c>
      <c r="K34" s="102">
        <v>8853951.1899999995</v>
      </c>
      <c r="L34" s="102">
        <v>645.99</v>
      </c>
      <c r="M34" s="102">
        <v>643.38</v>
      </c>
      <c r="N34" s="101">
        <v>0</v>
      </c>
      <c r="O34" s="102">
        <v>0</v>
      </c>
      <c r="P34" s="100">
        <v>0</v>
      </c>
      <c r="Q34" s="146" t="s">
        <v>431</v>
      </c>
      <c r="S34" s="8"/>
    </row>
    <row r="35" spans="1:21" x14ac:dyDescent="0.25">
      <c r="A35" s="145" t="s">
        <v>458</v>
      </c>
      <c r="B35" s="101">
        <v>61601</v>
      </c>
      <c r="C35" s="102">
        <v>46204692.229999997</v>
      </c>
      <c r="D35" s="102">
        <v>750.06</v>
      </c>
      <c r="E35" s="102">
        <v>749.94</v>
      </c>
      <c r="F35" s="101">
        <v>1022</v>
      </c>
      <c r="G35" s="102">
        <v>764646.86</v>
      </c>
      <c r="H35" s="102">
        <v>748.19</v>
      </c>
      <c r="I35" s="102">
        <v>745.66</v>
      </c>
      <c r="J35" s="101">
        <v>8371</v>
      </c>
      <c r="K35" s="102">
        <v>6249117.7300000004</v>
      </c>
      <c r="L35" s="102">
        <v>746.52</v>
      </c>
      <c r="M35" s="102">
        <v>745.29</v>
      </c>
      <c r="N35" s="101">
        <v>0</v>
      </c>
      <c r="O35" s="102">
        <v>0</v>
      </c>
      <c r="P35" s="100">
        <v>0</v>
      </c>
      <c r="Q35" s="146" t="s">
        <v>431</v>
      </c>
    </row>
    <row r="36" spans="1:21" x14ac:dyDescent="0.25">
      <c r="A36" s="145" t="s">
        <v>459</v>
      </c>
      <c r="B36" s="101">
        <v>56704</v>
      </c>
      <c r="C36" s="102">
        <v>48175690.950000003</v>
      </c>
      <c r="D36" s="102">
        <v>849.6</v>
      </c>
      <c r="E36" s="102">
        <v>849.39</v>
      </c>
      <c r="F36" s="101">
        <v>957</v>
      </c>
      <c r="G36" s="102">
        <v>812850.99</v>
      </c>
      <c r="H36" s="102">
        <v>849.37</v>
      </c>
      <c r="I36" s="102">
        <v>849.39</v>
      </c>
      <c r="J36" s="101">
        <v>10119</v>
      </c>
      <c r="K36" s="102">
        <v>8589212.1899999995</v>
      </c>
      <c r="L36" s="102">
        <v>848.82</v>
      </c>
      <c r="M36" s="102">
        <v>846</v>
      </c>
      <c r="N36" s="101">
        <v>1972</v>
      </c>
      <c r="O36" s="102">
        <v>1670383.34</v>
      </c>
      <c r="P36" s="100">
        <v>847.05</v>
      </c>
      <c r="Q36" s="146">
        <v>846</v>
      </c>
    </row>
    <row r="37" spans="1:21" x14ac:dyDescent="0.25">
      <c r="A37" s="145" t="s">
        <v>460</v>
      </c>
      <c r="B37" s="101">
        <v>58827</v>
      </c>
      <c r="C37" s="102">
        <v>56003429.640000001</v>
      </c>
      <c r="D37" s="102">
        <v>952</v>
      </c>
      <c r="E37" s="102">
        <v>952.58</v>
      </c>
      <c r="F37" s="101">
        <v>893</v>
      </c>
      <c r="G37" s="102">
        <v>847113.74</v>
      </c>
      <c r="H37" s="102">
        <v>948.62</v>
      </c>
      <c r="I37" s="102">
        <v>945.44</v>
      </c>
      <c r="J37" s="101">
        <v>6713</v>
      </c>
      <c r="K37" s="102">
        <v>6387761.3099999996</v>
      </c>
      <c r="L37" s="102">
        <v>951.55</v>
      </c>
      <c r="M37" s="102">
        <v>953.94</v>
      </c>
      <c r="N37" s="101">
        <v>5</v>
      </c>
      <c r="O37" s="102">
        <v>4657.03</v>
      </c>
      <c r="P37" s="100">
        <v>931.41</v>
      </c>
      <c r="Q37" s="146">
        <v>924.15</v>
      </c>
      <c r="S37" s="8"/>
    </row>
    <row r="38" spans="1:21" x14ac:dyDescent="0.25">
      <c r="A38" s="145" t="s">
        <v>438</v>
      </c>
      <c r="B38" s="101">
        <v>317984</v>
      </c>
      <c r="C38" s="102">
        <v>400587719.31</v>
      </c>
      <c r="D38" s="102">
        <v>1259.77</v>
      </c>
      <c r="E38" s="102">
        <v>1265.58</v>
      </c>
      <c r="F38" s="101">
        <v>2831</v>
      </c>
      <c r="G38" s="102">
        <v>3427848</v>
      </c>
      <c r="H38" s="102">
        <v>1210.83</v>
      </c>
      <c r="I38" s="102">
        <v>1210.22</v>
      </c>
      <c r="J38" s="101">
        <v>17434</v>
      </c>
      <c r="K38" s="102">
        <v>21026890.309999999</v>
      </c>
      <c r="L38" s="102">
        <v>1206.0899999999999</v>
      </c>
      <c r="M38" s="102">
        <v>1190.42</v>
      </c>
      <c r="N38" s="101">
        <v>4</v>
      </c>
      <c r="O38" s="102">
        <v>4858.29</v>
      </c>
      <c r="P38" s="100">
        <v>1214.57</v>
      </c>
      <c r="Q38" s="146">
        <v>1245.54</v>
      </c>
    </row>
    <row r="39" spans="1:21" x14ac:dyDescent="0.25">
      <c r="A39" s="145" t="s">
        <v>439</v>
      </c>
      <c r="B39" s="101">
        <v>213394</v>
      </c>
      <c r="C39" s="102">
        <v>364152987.11000001</v>
      </c>
      <c r="D39" s="102">
        <v>1706.48</v>
      </c>
      <c r="E39" s="102">
        <v>1688.11</v>
      </c>
      <c r="F39" s="101">
        <v>686</v>
      </c>
      <c r="G39" s="102">
        <v>1163216.82</v>
      </c>
      <c r="H39" s="102">
        <v>1695.65</v>
      </c>
      <c r="I39" s="102">
        <v>1669.66</v>
      </c>
      <c r="J39" s="101">
        <v>4150</v>
      </c>
      <c r="K39" s="102">
        <v>7033734.8700000001</v>
      </c>
      <c r="L39" s="102">
        <v>1694.88</v>
      </c>
      <c r="M39" s="102">
        <v>1675.86</v>
      </c>
      <c r="N39" s="101">
        <v>5</v>
      </c>
      <c r="O39" s="102">
        <v>8523.4</v>
      </c>
      <c r="P39" s="100">
        <v>1704.68</v>
      </c>
      <c r="Q39" s="146">
        <v>1704.68</v>
      </c>
    </row>
    <row r="40" spans="1:21" x14ac:dyDescent="0.25">
      <c r="A40" s="145" t="s">
        <v>440</v>
      </c>
      <c r="B40" s="101">
        <v>68528</v>
      </c>
      <c r="C40" s="102">
        <v>151379921.5</v>
      </c>
      <c r="D40" s="102">
        <v>2209.02</v>
      </c>
      <c r="E40" s="102">
        <v>2190.9299999999998</v>
      </c>
      <c r="F40" s="101">
        <v>173</v>
      </c>
      <c r="G40" s="102">
        <v>381186.81</v>
      </c>
      <c r="H40" s="102">
        <v>2203.39</v>
      </c>
      <c r="I40" s="102">
        <v>2188.14</v>
      </c>
      <c r="J40" s="101">
        <v>866</v>
      </c>
      <c r="K40" s="102">
        <v>1902525.7</v>
      </c>
      <c r="L40" s="102">
        <v>2196.91</v>
      </c>
      <c r="M40" s="102">
        <v>2175.5</v>
      </c>
      <c r="N40" s="101">
        <v>0</v>
      </c>
      <c r="O40" s="102">
        <v>0</v>
      </c>
      <c r="P40" s="100">
        <v>0</v>
      </c>
      <c r="Q40" s="146" t="s">
        <v>431</v>
      </c>
    </row>
    <row r="41" spans="1:21" x14ac:dyDescent="0.25">
      <c r="A41" s="145" t="s">
        <v>487</v>
      </c>
      <c r="B41" s="101">
        <v>29579</v>
      </c>
      <c r="C41" s="102">
        <v>80265365.709999993</v>
      </c>
      <c r="D41" s="102">
        <v>2713.59</v>
      </c>
      <c r="E41" s="102">
        <v>2699.29</v>
      </c>
      <c r="F41" s="101">
        <v>46</v>
      </c>
      <c r="G41" s="102">
        <v>123069.75</v>
      </c>
      <c r="H41" s="102">
        <v>2675.43</v>
      </c>
      <c r="I41" s="102">
        <v>2630.96</v>
      </c>
      <c r="J41" s="101">
        <v>239</v>
      </c>
      <c r="K41" s="102">
        <v>650087.32999999996</v>
      </c>
      <c r="L41" s="102">
        <v>2720.03</v>
      </c>
      <c r="M41" s="102">
        <v>2682.68</v>
      </c>
      <c r="N41" s="101">
        <v>0</v>
      </c>
      <c r="O41" s="102">
        <v>0</v>
      </c>
      <c r="P41" s="100">
        <v>0</v>
      </c>
      <c r="Q41" s="146" t="s">
        <v>431</v>
      </c>
    </row>
    <row r="42" spans="1:21" x14ac:dyDescent="0.25">
      <c r="A42" s="145" t="s">
        <v>488</v>
      </c>
      <c r="B42" s="101">
        <v>13029</v>
      </c>
      <c r="C42" s="102">
        <v>41924472.210000001</v>
      </c>
      <c r="D42" s="102">
        <v>3217.78</v>
      </c>
      <c r="E42" s="102">
        <v>3203.43</v>
      </c>
      <c r="F42" s="101">
        <v>18</v>
      </c>
      <c r="G42" s="102">
        <v>57533.94</v>
      </c>
      <c r="H42" s="102">
        <v>3196.33</v>
      </c>
      <c r="I42" s="102">
        <v>3187.96</v>
      </c>
      <c r="J42" s="101">
        <v>76</v>
      </c>
      <c r="K42" s="102">
        <v>241987.51</v>
      </c>
      <c r="L42" s="102">
        <v>3184.05</v>
      </c>
      <c r="M42" s="102">
        <v>3115.6</v>
      </c>
      <c r="N42" s="101">
        <v>0</v>
      </c>
      <c r="O42" s="102">
        <v>0</v>
      </c>
      <c r="P42" s="100">
        <v>0</v>
      </c>
      <c r="Q42" s="146" t="s">
        <v>431</v>
      </c>
    </row>
    <row r="43" spans="1:21" x14ac:dyDescent="0.25">
      <c r="A43" s="145" t="s">
        <v>489</v>
      </c>
      <c r="B43" s="101">
        <v>5833</v>
      </c>
      <c r="C43" s="102">
        <v>21710748.079999998</v>
      </c>
      <c r="D43" s="102">
        <v>3722.06</v>
      </c>
      <c r="E43" s="102">
        <v>3708.58</v>
      </c>
      <c r="F43" s="101">
        <v>4</v>
      </c>
      <c r="G43" s="102">
        <v>15152.82</v>
      </c>
      <c r="H43" s="102">
        <v>3788.21</v>
      </c>
      <c r="I43" s="102">
        <v>3795.55</v>
      </c>
      <c r="J43" s="101">
        <v>25</v>
      </c>
      <c r="K43" s="102">
        <v>92134.92</v>
      </c>
      <c r="L43" s="102">
        <v>3685.4</v>
      </c>
      <c r="M43" s="102">
        <v>3652.52</v>
      </c>
      <c r="N43" s="101">
        <v>0</v>
      </c>
      <c r="O43" s="102">
        <v>0</v>
      </c>
      <c r="P43" s="100">
        <v>0</v>
      </c>
      <c r="Q43" s="146" t="s">
        <v>431</v>
      </c>
      <c r="S43" s="8"/>
      <c r="U43" s="8"/>
    </row>
    <row r="44" spans="1:21" ht="15.75" thickBot="1" x14ac:dyDescent="0.3">
      <c r="A44" s="147" t="s">
        <v>490</v>
      </c>
      <c r="B44" s="148">
        <v>5427</v>
      </c>
      <c r="C44" s="149">
        <v>25359618.649999999</v>
      </c>
      <c r="D44" s="149">
        <v>4672.8599999999997</v>
      </c>
      <c r="E44" s="149">
        <v>4518.18</v>
      </c>
      <c r="F44" s="148">
        <v>3</v>
      </c>
      <c r="G44" s="149">
        <v>16457.09</v>
      </c>
      <c r="H44" s="149">
        <v>5485.7</v>
      </c>
      <c r="I44" s="149">
        <v>4653.33</v>
      </c>
      <c r="J44" s="148">
        <v>15</v>
      </c>
      <c r="K44" s="149">
        <v>69230.73</v>
      </c>
      <c r="L44" s="149">
        <v>4615.38</v>
      </c>
      <c r="M44" s="149">
        <v>4252.3999999999996</v>
      </c>
      <c r="N44" s="148">
        <v>0</v>
      </c>
      <c r="O44" s="149">
        <v>0</v>
      </c>
      <c r="P44" s="150">
        <v>0</v>
      </c>
      <c r="Q44" s="151" t="s">
        <v>431</v>
      </c>
    </row>
    <row r="45" spans="1:21" ht="16.5" thickBot="1" x14ac:dyDescent="0.3">
      <c r="A45" s="141" t="s">
        <v>528</v>
      </c>
      <c r="B45" s="142">
        <v>1018814</v>
      </c>
      <c r="C45" s="143">
        <v>1328740631.5999999</v>
      </c>
      <c r="D45" s="143">
        <v>1304.2</v>
      </c>
      <c r="E45" s="143">
        <v>1244.54</v>
      </c>
      <c r="F45" s="142">
        <v>33580</v>
      </c>
      <c r="G45" s="143">
        <v>17541001.609999999</v>
      </c>
      <c r="H45" s="143">
        <v>522.36</v>
      </c>
      <c r="I45" s="143">
        <v>426.17</v>
      </c>
      <c r="J45" s="142">
        <v>107080</v>
      </c>
      <c r="K45" s="143">
        <v>81644133.219999999</v>
      </c>
      <c r="L45" s="143">
        <v>762.46</v>
      </c>
      <c r="M45" s="143">
        <v>652.16999999999996</v>
      </c>
      <c r="N45" s="142">
        <v>9905</v>
      </c>
      <c r="O45" s="143">
        <v>4365311.09</v>
      </c>
      <c r="P45" s="144">
        <v>440.72</v>
      </c>
      <c r="Q45" s="255">
        <v>399.54</v>
      </c>
      <c r="S45" s="8"/>
    </row>
    <row r="46" spans="1:21" x14ac:dyDescent="0.25">
      <c r="B46" s="207"/>
      <c r="C46" s="207"/>
      <c r="D46" s="207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</row>
    <row r="47" spans="1:21" ht="15.75" x14ac:dyDescent="0.25">
      <c r="A47" s="435" t="s">
        <v>702</v>
      </c>
      <c r="B47" s="435"/>
      <c r="C47" s="435"/>
      <c r="D47" s="435"/>
      <c r="E47" s="435"/>
      <c r="F47" s="435"/>
      <c r="G47" s="435"/>
      <c r="H47" s="435"/>
      <c r="I47" s="435"/>
      <c r="J47" s="435"/>
      <c r="K47" s="435"/>
      <c r="L47" s="435"/>
      <c r="M47" s="435"/>
      <c r="N47" s="435"/>
      <c r="O47" s="435"/>
      <c r="P47" s="435"/>
      <c r="Q47" s="435"/>
      <c r="U47" s="8"/>
    </row>
    <row r="48" spans="1:21" ht="15.75" thickBot="1" x14ac:dyDescent="0.3"/>
    <row r="49" spans="1:19" x14ac:dyDescent="0.25">
      <c r="A49" s="429" t="s">
        <v>18</v>
      </c>
      <c r="B49" s="431" t="s">
        <v>5</v>
      </c>
      <c r="C49" s="432"/>
      <c r="D49" s="432"/>
      <c r="E49" s="433"/>
      <c r="F49" s="431" t="s">
        <v>6</v>
      </c>
      <c r="G49" s="432"/>
      <c r="H49" s="432"/>
      <c r="I49" s="433"/>
      <c r="J49" s="431" t="s">
        <v>19</v>
      </c>
      <c r="K49" s="432"/>
      <c r="L49" s="432"/>
      <c r="M49" s="433"/>
      <c r="N49" s="431" t="s">
        <v>20</v>
      </c>
      <c r="O49" s="432"/>
      <c r="P49" s="432"/>
      <c r="Q49" s="434"/>
    </row>
    <row r="50" spans="1:19" ht="15.75" thickBot="1" x14ac:dyDescent="0.3">
      <c r="A50" s="430"/>
      <c r="B50" s="160" t="s">
        <v>1</v>
      </c>
      <c r="C50" s="161" t="s">
        <v>50</v>
      </c>
      <c r="D50" s="161" t="s">
        <v>21</v>
      </c>
      <c r="E50" s="161" t="s">
        <v>433</v>
      </c>
      <c r="F50" s="160" t="s">
        <v>1</v>
      </c>
      <c r="G50" s="161" t="s">
        <v>50</v>
      </c>
      <c r="H50" s="161" t="s">
        <v>21</v>
      </c>
      <c r="I50" s="161" t="s">
        <v>433</v>
      </c>
      <c r="J50" s="160" t="s">
        <v>1</v>
      </c>
      <c r="K50" s="161" t="s">
        <v>50</v>
      </c>
      <c r="L50" s="161" t="s">
        <v>21</v>
      </c>
      <c r="M50" s="161" t="s">
        <v>433</v>
      </c>
      <c r="N50" s="160" t="s">
        <v>1</v>
      </c>
      <c r="O50" s="161" t="s">
        <v>50</v>
      </c>
      <c r="P50" s="161" t="s">
        <v>21</v>
      </c>
      <c r="Q50" s="162" t="s">
        <v>433</v>
      </c>
    </row>
    <row r="51" spans="1:19" x14ac:dyDescent="0.25">
      <c r="A51" s="163" t="s">
        <v>451</v>
      </c>
      <c r="B51" s="164">
        <v>9655</v>
      </c>
      <c r="C51" s="165">
        <v>575137.63</v>
      </c>
      <c r="D51" s="165">
        <v>59.57</v>
      </c>
      <c r="E51" s="165">
        <v>61.47</v>
      </c>
      <c r="F51" s="164">
        <v>5317</v>
      </c>
      <c r="G51" s="165">
        <v>345232.86</v>
      </c>
      <c r="H51" s="165">
        <v>64.930000000000007</v>
      </c>
      <c r="I51" s="165">
        <v>69.7</v>
      </c>
      <c r="J51" s="164">
        <v>385</v>
      </c>
      <c r="K51" s="165">
        <v>22809.72</v>
      </c>
      <c r="L51" s="165">
        <v>59.25</v>
      </c>
      <c r="M51" s="165">
        <v>59.69</v>
      </c>
      <c r="N51" s="164">
        <v>561</v>
      </c>
      <c r="O51" s="165">
        <v>41735.5</v>
      </c>
      <c r="P51" s="166">
        <v>74.39</v>
      </c>
      <c r="Q51" s="167">
        <v>73.319999999999993</v>
      </c>
    </row>
    <row r="52" spans="1:19" x14ac:dyDescent="0.25">
      <c r="A52" s="168" t="s">
        <v>452</v>
      </c>
      <c r="B52" s="104">
        <v>10115</v>
      </c>
      <c r="C52" s="105">
        <v>1493569.15</v>
      </c>
      <c r="D52" s="105">
        <v>147.66</v>
      </c>
      <c r="E52" s="105">
        <v>146.07</v>
      </c>
      <c r="F52" s="104">
        <v>6889</v>
      </c>
      <c r="G52" s="105">
        <v>1047819.86</v>
      </c>
      <c r="H52" s="105">
        <v>152.1</v>
      </c>
      <c r="I52" s="105">
        <v>147.06</v>
      </c>
      <c r="J52" s="104">
        <v>358</v>
      </c>
      <c r="K52" s="105">
        <v>52386.17</v>
      </c>
      <c r="L52" s="105">
        <v>146.33000000000001</v>
      </c>
      <c r="M52" s="105">
        <v>143.91</v>
      </c>
      <c r="N52" s="104">
        <v>1771</v>
      </c>
      <c r="O52" s="105">
        <v>280190.65999999997</v>
      </c>
      <c r="P52" s="103">
        <v>158.21</v>
      </c>
      <c r="Q52" s="169">
        <v>160.44</v>
      </c>
    </row>
    <row r="53" spans="1:19" x14ac:dyDescent="0.25">
      <c r="A53" s="168" t="s">
        <v>453</v>
      </c>
      <c r="B53" s="104">
        <v>6715</v>
      </c>
      <c r="C53" s="105">
        <v>1662583.67</v>
      </c>
      <c r="D53" s="105">
        <v>247.59</v>
      </c>
      <c r="E53" s="105">
        <v>246.24</v>
      </c>
      <c r="F53" s="104">
        <v>8482</v>
      </c>
      <c r="G53" s="105">
        <v>2031879.83</v>
      </c>
      <c r="H53" s="105">
        <v>239.55</v>
      </c>
      <c r="I53" s="105">
        <v>232.91</v>
      </c>
      <c r="J53" s="104">
        <v>1244</v>
      </c>
      <c r="K53" s="105">
        <v>330279.98</v>
      </c>
      <c r="L53" s="105">
        <v>265.5</v>
      </c>
      <c r="M53" s="105">
        <v>269.57</v>
      </c>
      <c r="N53" s="104">
        <v>1641</v>
      </c>
      <c r="O53" s="105">
        <v>404838.93</v>
      </c>
      <c r="P53" s="103">
        <v>246.7</v>
      </c>
      <c r="Q53" s="169">
        <v>239.72</v>
      </c>
    </row>
    <row r="54" spans="1:19" x14ac:dyDescent="0.25">
      <c r="A54" s="168" t="s">
        <v>454</v>
      </c>
      <c r="B54" s="104">
        <v>36492</v>
      </c>
      <c r="C54" s="105">
        <v>13979371.640000001</v>
      </c>
      <c r="D54" s="105">
        <v>383.08</v>
      </c>
      <c r="E54" s="105">
        <v>395.8</v>
      </c>
      <c r="F54" s="104">
        <v>18554</v>
      </c>
      <c r="G54" s="105">
        <v>7079675.0999999996</v>
      </c>
      <c r="H54" s="105">
        <v>381.57</v>
      </c>
      <c r="I54" s="105">
        <v>399.53</v>
      </c>
      <c r="J54" s="104">
        <v>14585</v>
      </c>
      <c r="K54" s="105">
        <v>5578094.3300000001</v>
      </c>
      <c r="L54" s="105">
        <v>382.45</v>
      </c>
      <c r="M54" s="105">
        <v>399.54</v>
      </c>
      <c r="N54" s="104">
        <v>7332</v>
      </c>
      <c r="O54" s="105">
        <v>2874827.69</v>
      </c>
      <c r="P54" s="103">
        <v>392.09</v>
      </c>
      <c r="Q54" s="169">
        <v>399.54</v>
      </c>
    </row>
    <row r="55" spans="1:19" x14ac:dyDescent="0.25">
      <c r="A55" s="168" t="s">
        <v>455</v>
      </c>
      <c r="B55" s="104">
        <v>73665</v>
      </c>
      <c r="C55" s="105">
        <v>33710857.189999998</v>
      </c>
      <c r="D55" s="105">
        <v>457.62</v>
      </c>
      <c r="E55" s="105">
        <v>460.67</v>
      </c>
      <c r="F55" s="104">
        <v>58573</v>
      </c>
      <c r="G55" s="105">
        <v>26005742.640000001</v>
      </c>
      <c r="H55" s="105">
        <v>443.99</v>
      </c>
      <c r="I55" s="105">
        <v>435.84</v>
      </c>
      <c r="J55" s="104">
        <v>14142</v>
      </c>
      <c r="K55" s="105">
        <v>6447276.5599999996</v>
      </c>
      <c r="L55" s="105">
        <v>455.9</v>
      </c>
      <c r="M55" s="105">
        <v>457.6</v>
      </c>
      <c r="N55" s="104">
        <v>35</v>
      </c>
      <c r="O55" s="105">
        <v>14808.17</v>
      </c>
      <c r="P55" s="103">
        <v>423.09</v>
      </c>
      <c r="Q55" s="169">
        <v>423</v>
      </c>
    </row>
    <row r="56" spans="1:19" x14ac:dyDescent="0.25">
      <c r="A56" s="168" t="s">
        <v>456</v>
      </c>
      <c r="B56" s="104">
        <v>112838</v>
      </c>
      <c r="C56" s="105">
        <v>62224732.549999997</v>
      </c>
      <c r="D56" s="105">
        <v>551.45000000000005</v>
      </c>
      <c r="E56" s="105">
        <v>550.87</v>
      </c>
      <c r="F56" s="104">
        <v>57185</v>
      </c>
      <c r="G56" s="105">
        <v>31327461.789999999</v>
      </c>
      <c r="H56" s="105">
        <v>547.83000000000004</v>
      </c>
      <c r="I56" s="105">
        <v>543.57000000000005</v>
      </c>
      <c r="J56" s="104">
        <v>12854</v>
      </c>
      <c r="K56" s="105">
        <v>7046186.0800000001</v>
      </c>
      <c r="L56" s="105">
        <v>548.16999999999996</v>
      </c>
      <c r="M56" s="105">
        <v>540.16999999999996</v>
      </c>
      <c r="N56" s="104">
        <v>1</v>
      </c>
      <c r="O56" s="105">
        <v>568.16999999999996</v>
      </c>
      <c r="P56" s="103">
        <v>568.16999999999996</v>
      </c>
      <c r="Q56" s="169">
        <v>568.16999999999996</v>
      </c>
    </row>
    <row r="57" spans="1:19" x14ac:dyDescent="0.25">
      <c r="A57" s="168" t="s">
        <v>457</v>
      </c>
      <c r="B57" s="104">
        <v>95333</v>
      </c>
      <c r="C57" s="105">
        <v>61594430.799999997</v>
      </c>
      <c r="D57" s="105">
        <v>646.1</v>
      </c>
      <c r="E57" s="105">
        <v>644.15</v>
      </c>
      <c r="F57" s="104">
        <v>33627</v>
      </c>
      <c r="G57" s="105">
        <v>21762723.879999999</v>
      </c>
      <c r="H57" s="105">
        <v>647.17999999999995</v>
      </c>
      <c r="I57" s="105">
        <v>646.32000000000005</v>
      </c>
      <c r="J57" s="104">
        <v>7004</v>
      </c>
      <c r="K57" s="105">
        <v>4480018.7699999996</v>
      </c>
      <c r="L57" s="105">
        <v>639.64</v>
      </c>
      <c r="M57" s="105">
        <v>634.55999999999995</v>
      </c>
      <c r="N57" s="104">
        <v>0</v>
      </c>
      <c r="O57" s="105">
        <v>0</v>
      </c>
      <c r="P57" s="103">
        <v>0</v>
      </c>
      <c r="Q57" s="169" t="s">
        <v>431</v>
      </c>
      <c r="S57" s="8"/>
    </row>
    <row r="58" spans="1:19" x14ac:dyDescent="0.25">
      <c r="A58" s="168" t="s">
        <v>458</v>
      </c>
      <c r="B58" s="104">
        <v>64795</v>
      </c>
      <c r="C58" s="105">
        <v>48399468.409999996</v>
      </c>
      <c r="D58" s="105">
        <v>746.96</v>
      </c>
      <c r="E58" s="105">
        <v>745.6</v>
      </c>
      <c r="F58" s="104">
        <v>29231</v>
      </c>
      <c r="G58" s="105">
        <v>21912280.719999999</v>
      </c>
      <c r="H58" s="105">
        <v>749.62</v>
      </c>
      <c r="I58" s="105">
        <v>749.18</v>
      </c>
      <c r="J58" s="104">
        <v>2883</v>
      </c>
      <c r="K58" s="105">
        <v>2147213.71</v>
      </c>
      <c r="L58" s="105">
        <v>744.78</v>
      </c>
      <c r="M58" s="105">
        <v>742.59</v>
      </c>
      <c r="N58" s="104">
        <v>0</v>
      </c>
      <c r="O58" s="105">
        <v>0</v>
      </c>
      <c r="P58" s="103">
        <v>0</v>
      </c>
      <c r="Q58" s="169" t="s">
        <v>431</v>
      </c>
    </row>
    <row r="59" spans="1:19" x14ac:dyDescent="0.25">
      <c r="A59" s="168" t="s">
        <v>459</v>
      </c>
      <c r="B59" s="104">
        <v>50057</v>
      </c>
      <c r="C59" s="105">
        <v>42493094.07</v>
      </c>
      <c r="D59" s="105">
        <v>848.89</v>
      </c>
      <c r="E59" s="105">
        <v>848.41</v>
      </c>
      <c r="F59" s="104">
        <v>25008</v>
      </c>
      <c r="G59" s="105">
        <v>21246716.120000001</v>
      </c>
      <c r="H59" s="105">
        <v>849.6</v>
      </c>
      <c r="I59" s="105">
        <v>851.57</v>
      </c>
      <c r="J59" s="104">
        <v>4796</v>
      </c>
      <c r="K59" s="105">
        <v>4057546.34</v>
      </c>
      <c r="L59" s="105">
        <v>846.03</v>
      </c>
      <c r="M59" s="105">
        <v>846</v>
      </c>
      <c r="N59" s="104">
        <v>2473</v>
      </c>
      <c r="O59" s="105">
        <v>2093853.86</v>
      </c>
      <c r="P59" s="103">
        <v>846.69</v>
      </c>
      <c r="Q59" s="169">
        <v>846</v>
      </c>
    </row>
    <row r="60" spans="1:19" x14ac:dyDescent="0.25">
      <c r="A60" s="168" t="s">
        <v>460</v>
      </c>
      <c r="B60" s="104">
        <v>50876</v>
      </c>
      <c r="C60" s="105">
        <v>48416172.530000001</v>
      </c>
      <c r="D60" s="105">
        <v>951.65</v>
      </c>
      <c r="E60" s="105">
        <v>952.22</v>
      </c>
      <c r="F60" s="104">
        <v>26194</v>
      </c>
      <c r="G60" s="105">
        <v>24943558.390000001</v>
      </c>
      <c r="H60" s="105">
        <v>952.26</v>
      </c>
      <c r="I60" s="105">
        <v>951.94</v>
      </c>
      <c r="J60" s="104">
        <v>1567</v>
      </c>
      <c r="K60" s="105">
        <v>1485905.98</v>
      </c>
      <c r="L60" s="105">
        <v>948.25</v>
      </c>
      <c r="M60" s="105">
        <v>945.16</v>
      </c>
      <c r="N60" s="104">
        <v>0</v>
      </c>
      <c r="O60" s="105">
        <v>0</v>
      </c>
      <c r="P60" s="103">
        <v>0</v>
      </c>
      <c r="Q60" s="169" t="s">
        <v>431</v>
      </c>
    </row>
    <row r="61" spans="1:19" x14ac:dyDescent="0.25">
      <c r="A61" s="168" t="s">
        <v>438</v>
      </c>
      <c r="B61" s="104">
        <v>224805</v>
      </c>
      <c r="C61" s="105">
        <v>279585922.98000002</v>
      </c>
      <c r="D61" s="105">
        <v>1243.68</v>
      </c>
      <c r="E61" s="105">
        <v>1240.9000000000001</v>
      </c>
      <c r="F61" s="104">
        <v>65303</v>
      </c>
      <c r="G61" s="105">
        <v>78269254.209999993</v>
      </c>
      <c r="H61" s="105">
        <v>1198.56</v>
      </c>
      <c r="I61" s="105">
        <v>1182.4000000000001</v>
      </c>
      <c r="J61" s="104">
        <v>7441</v>
      </c>
      <c r="K61" s="105">
        <v>9104349.4600000009</v>
      </c>
      <c r="L61" s="105">
        <v>1223.54</v>
      </c>
      <c r="M61" s="105">
        <v>1245.54</v>
      </c>
      <c r="N61" s="104">
        <v>1</v>
      </c>
      <c r="O61" s="105">
        <v>1131.3900000000001</v>
      </c>
      <c r="P61" s="103">
        <v>1131.3900000000001</v>
      </c>
      <c r="Q61" s="169">
        <v>1131.3900000000001</v>
      </c>
    </row>
    <row r="62" spans="1:19" x14ac:dyDescent="0.25">
      <c r="A62" s="168" t="s">
        <v>439</v>
      </c>
      <c r="B62" s="104">
        <v>105696</v>
      </c>
      <c r="C62" s="105">
        <v>178335402.34999999</v>
      </c>
      <c r="D62" s="105">
        <v>1687.25</v>
      </c>
      <c r="E62" s="105">
        <v>1655.92</v>
      </c>
      <c r="F62" s="104">
        <v>12865</v>
      </c>
      <c r="G62" s="105">
        <v>21578015.18</v>
      </c>
      <c r="H62" s="105">
        <v>1677.27</v>
      </c>
      <c r="I62" s="105">
        <v>1645.89</v>
      </c>
      <c r="J62" s="104">
        <v>1076</v>
      </c>
      <c r="K62" s="105">
        <v>1800811.64</v>
      </c>
      <c r="L62" s="105">
        <v>1673.62</v>
      </c>
      <c r="M62" s="105">
        <v>1636.24</v>
      </c>
      <c r="N62" s="104">
        <v>5</v>
      </c>
      <c r="O62" s="105">
        <v>8523.4</v>
      </c>
      <c r="P62" s="103">
        <v>1704.68</v>
      </c>
      <c r="Q62" s="169">
        <v>1704.68</v>
      </c>
    </row>
    <row r="63" spans="1:19" x14ac:dyDescent="0.25">
      <c r="A63" s="168" t="s">
        <v>440</v>
      </c>
      <c r="B63" s="104">
        <v>31197</v>
      </c>
      <c r="C63" s="105">
        <v>69001521.930000007</v>
      </c>
      <c r="D63" s="105">
        <v>2211.8000000000002</v>
      </c>
      <c r="E63" s="105">
        <v>2192.88</v>
      </c>
      <c r="F63" s="104">
        <v>2387</v>
      </c>
      <c r="G63" s="105">
        <v>5234889.67</v>
      </c>
      <c r="H63" s="105">
        <v>2193.08</v>
      </c>
      <c r="I63" s="105">
        <v>2170.46</v>
      </c>
      <c r="J63" s="104">
        <v>181</v>
      </c>
      <c r="K63" s="105">
        <v>395280.53</v>
      </c>
      <c r="L63" s="105">
        <v>2183.87</v>
      </c>
      <c r="M63" s="105">
        <v>2149.6799999999998</v>
      </c>
      <c r="N63" s="104">
        <v>0</v>
      </c>
      <c r="O63" s="105">
        <v>0</v>
      </c>
      <c r="P63" s="103">
        <v>0</v>
      </c>
      <c r="Q63" s="169" t="s">
        <v>431</v>
      </c>
    </row>
    <row r="64" spans="1:19" x14ac:dyDescent="0.25">
      <c r="A64" s="168" t="s">
        <v>487</v>
      </c>
      <c r="B64" s="104">
        <v>13174</v>
      </c>
      <c r="C64" s="105">
        <v>35714174.149999999</v>
      </c>
      <c r="D64" s="105">
        <v>2710.96</v>
      </c>
      <c r="E64" s="105">
        <v>2694.88</v>
      </c>
      <c r="F64" s="104">
        <v>645</v>
      </c>
      <c r="G64" s="105">
        <v>1736131.97</v>
      </c>
      <c r="H64" s="105">
        <v>2691.68</v>
      </c>
      <c r="I64" s="105">
        <v>2672.43</v>
      </c>
      <c r="J64" s="104">
        <v>44</v>
      </c>
      <c r="K64" s="105">
        <v>119394.76</v>
      </c>
      <c r="L64" s="105">
        <v>2713.52</v>
      </c>
      <c r="M64" s="105">
        <v>2677.58</v>
      </c>
      <c r="N64" s="104">
        <v>0</v>
      </c>
      <c r="O64" s="105">
        <v>0</v>
      </c>
      <c r="P64" s="103">
        <v>0</v>
      </c>
      <c r="Q64" s="169" t="s">
        <v>431</v>
      </c>
    </row>
    <row r="65" spans="1:17" x14ac:dyDescent="0.25">
      <c r="A65" s="168" t="s">
        <v>488</v>
      </c>
      <c r="B65" s="104">
        <v>5103</v>
      </c>
      <c r="C65" s="105">
        <v>16369863.85</v>
      </c>
      <c r="D65" s="105">
        <v>3207.89</v>
      </c>
      <c r="E65" s="105">
        <v>3187.16</v>
      </c>
      <c r="F65" s="104">
        <v>215</v>
      </c>
      <c r="G65" s="105">
        <v>692646.8</v>
      </c>
      <c r="H65" s="105">
        <v>3221.61</v>
      </c>
      <c r="I65" s="105">
        <v>3199.16</v>
      </c>
      <c r="J65" s="104">
        <v>11</v>
      </c>
      <c r="K65" s="105">
        <v>34949.06</v>
      </c>
      <c r="L65" s="105">
        <v>3177.19</v>
      </c>
      <c r="M65" s="105">
        <v>3159.14</v>
      </c>
      <c r="N65" s="104">
        <v>0</v>
      </c>
      <c r="O65" s="105">
        <v>0</v>
      </c>
      <c r="P65" s="103">
        <v>0</v>
      </c>
      <c r="Q65" s="169" t="s">
        <v>431</v>
      </c>
    </row>
    <row r="66" spans="1:17" x14ac:dyDescent="0.25">
      <c r="A66" s="168" t="s">
        <v>489</v>
      </c>
      <c r="B66" s="104">
        <v>2211</v>
      </c>
      <c r="C66" s="105">
        <v>8223624.3099999996</v>
      </c>
      <c r="D66" s="105">
        <v>3719.41</v>
      </c>
      <c r="E66" s="105">
        <v>3703.86</v>
      </c>
      <c r="F66" s="104">
        <v>109</v>
      </c>
      <c r="G66" s="105">
        <v>403560.19</v>
      </c>
      <c r="H66" s="105">
        <v>3702.39</v>
      </c>
      <c r="I66" s="105">
        <v>3701.86</v>
      </c>
      <c r="J66" s="104">
        <v>3</v>
      </c>
      <c r="K66" s="105">
        <v>11204.38</v>
      </c>
      <c r="L66" s="105">
        <v>3734.79</v>
      </c>
      <c r="M66" s="105">
        <v>3729.84</v>
      </c>
      <c r="N66" s="104">
        <v>0</v>
      </c>
      <c r="O66" s="105">
        <v>0</v>
      </c>
      <c r="P66" s="103">
        <v>0</v>
      </c>
      <c r="Q66" s="169" t="s">
        <v>431</v>
      </c>
    </row>
    <row r="67" spans="1:17" ht="15.75" thickBot="1" x14ac:dyDescent="0.3">
      <c r="A67" s="170" t="s">
        <v>490</v>
      </c>
      <c r="B67" s="171">
        <v>1997</v>
      </c>
      <c r="C67" s="172">
        <v>9321236.1400000006</v>
      </c>
      <c r="D67" s="172">
        <v>4667.62</v>
      </c>
      <c r="E67" s="172">
        <v>4497.8500000000004</v>
      </c>
      <c r="F67" s="171">
        <v>39</v>
      </c>
      <c r="G67" s="172">
        <v>176584.02</v>
      </c>
      <c r="H67" s="172">
        <v>4527.8</v>
      </c>
      <c r="I67" s="172">
        <v>4359.7299999999996</v>
      </c>
      <c r="J67" s="171">
        <v>0</v>
      </c>
      <c r="K67" s="172">
        <v>0</v>
      </c>
      <c r="L67" s="172">
        <v>0</v>
      </c>
      <c r="M67" s="172" t="s">
        <v>431</v>
      </c>
      <c r="N67" s="171">
        <v>0</v>
      </c>
      <c r="O67" s="172">
        <v>0</v>
      </c>
      <c r="P67" s="173">
        <v>0</v>
      </c>
      <c r="Q67" s="174" t="s">
        <v>431</v>
      </c>
    </row>
    <row r="68" spans="1:17" ht="16.5" thickBot="1" x14ac:dyDescent="0.3">
      <c r="A68" s="106" t="s">
        <v>528</v>
      </c>
      <c r="B68" s="107">
        <v>894724</v>
      </c>
      <c r="C68" s="108">
        <v>911101163.35000002</v>
      </c>
      <c r="D68" s="108">
        <v>1018.3</v>
      </c>
      <c r="E68" s="108">
        <v>874.36</v>
      </c>
      <c r="F68" s="107">
        <v>350623</v>
      </c>
      <c r="G68" s="108">
        <v>265794173.22999999</v>
      </c>
      <c r="H68" s="108">
        <v>758.06</v>
      </c>
      <c r="I68" s="108">
        <v>656.29</v>
      </c>
      <c r="J68" s="107">
        <v>68574</v>
      </c>
      <c r="K68" s="108">
        <v>43113707.469999999</v>
      </c>
      <c r="L68" s="108">
        <v>628.72</v>
      </c>
      <c r="M68" s="108">
        <v>529.14</v>
      </c>
      <c r="N68" s="107">
        <v>13820</v>
      </c>
      <c r="O68" s="108">
        <v>5720477.7699999996</v>
      </c>
      <c r="P68" s="109">
        <v>413.93</v>
      </c>
      <c r="Q68" s="337">
        <v>399.54</v>
      </c>
    </row>
    <row r="70" spans="1:17" x14ac:dyDescent="0.25">
      <c r="C70" s="8"/>
      <c r="D70" s="8"/>
    </row>
    <row r="74" spans="1:17" x14ac:dyDescent="0.25">
      <c r="B74" s="8"/>
      <c r="C74" s="8"/>
      <c r="F74" s="8"/>
    </row>
  </sheetData>
  <mergeCells count="18">
    <mergeCell ref="B3:E3"/>
    <mergeCell ref="F3:I3"/>
    <mergeCell ref="J3:M3"/>
    <mergeCell ref="N3:Q3"/>
    <mergeCell ref="A1:Q1"/>
    <mergeCell ref="A3:A4"/>
    <mergeCell ref="A24:Q24"/>
    <mergeCell ref="A49:A50"/>
    <mergeCell ref="B49:E49"/>
    <mergeCell ref="F49:I49"/>
    <mergeCell ref="J49:M49"/>
    <mergeCell ref="N49:Q49"/>
    <mergeCell ref="A47:Q47"/>
    <mergeCell ref="N26:Q26"/>
    <mergeCell ref="J26:M26"/>
    <mergeCell ref="F26:I26"/>
    <mergeCell ref="B26:E26"/>
    <mergeCell ref="A26:A2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26"/>
  <sheetViews>
    <sheetView workbookViewId="0">
      <selection activeCell="F25" sqref="F25"/>
    </sheetView>
  </sheetViews>
  <sheetFormatPr defaultRowHeight="15" x14ac:dyDescent="0.25"/>
  <cols>
    <col min="1" max="1" width="5.5703125" customWidth="1"/>
    <col min="2" max="2" width="20.28515625" customWidth="1"/>
    <col min="3" max="3" width="26.140625" customWidth="1"/>
  </cols>
  <sheetData>
    <row r="1" spans="1:6" s="38" customFormat="1" ht="15.75" x14ac:dyDescent="0.25">
      <c r="A1" s="409" t="s">
        <v>714</v>
      </c>
      <c r="B1" s="409"/>
      <c r="C1" s="409"/>
    </row>
    <row r="2" spans="1:6" ht="15.75" thickBot="1" x14ac:dyDescent="0.3">
      <c r="B2" s="39"/>
    </row>
    <row r="3" spans="1:6" s="42" customFormat="1" ht="16.5" thickBot="1" x14ac:dyDescent="0.3">
      <c r="A3" s="246" t="s">
        <v>52</v>
      </c>
      <c r="B3" s="140" t="s">
        <v>307</v>
      </c>
      <c r="C3" s="247" t="s">
        <v>1</v>
      </c>
    </row>
    <row r="4" spans="1:6" x14ac:dyDescent="0.25">
      <c r="A4" s="85">
        <v>1</v>
      </c>
      <c r="B4" s="136" t="s">
        <v>76</v>
      </c>
      <c r="C4" s="279">
        <v>33636</v>
      </c>
      <c r="F4" s="177"/>
    </row>
    <row r="5" spans="1:6" x14ac:dyDescent="0.25">
      <c r="A5" s="52">
        <v>2</v>
      </c>
      <c r="B5" s="7" t="s">
        <v>77</v>
      </c>
      <c r="C5" s="134">
        <v>40405</v>
      </c>
      <c r="D5" s="8"/>
    </row>
    <row r="6" spans="1:6" x14ac:dyDescent="0.25">
      <c r="A6" s="52">
        <v>3</v>
      </c>
      <c r="B6" s="78" t="s">
        <v>308</v>
      </c>
      <c r="C6" s="134">
        <v>5757</v>
      </c>
    </row>
    <row r="7" spans="1:6" x14ac:dyDescent="0.25">
      <c r="A7" s="52">
        <v>4</v>
      </c>
      <c r="B7" s="78" t="s">
        <v>309</v>
      </c>
      <c r="C7" s="134">
        <v>6603</v>
      </c>
    </row>
    <row r="8" spans="1:6" x14ac:dyDescent="0.25">
      <c r="A8" s="52">
        <v>5</v>
      </c>
      <c r="B8" s="78" t="s">
        <v>310</v>
      </c>
      <c r="C8" s="134">
        <v>7896</v>
      </c>
    </row>
    <row r="9" spans="1:6" x14ac:dyDescent="0.25">
      <c r="A9" s="52">
        <v>6</v>
      </c>
      <c r="B9" s="78" t="s">
        <v>311</v>
      </c>
      <c r="C9" s="134">
        <v>9222</v>
      </c>
    </row>
    <row r="10" spans="1:6" x14ac:dyDescent="0.25">
      <c r="A10" s="52">
        <v>7</v>
      </c>
      <c r="B10" s="78" t="s">
        <v>312</v>
      </c>
      <c r="C10" s="134">
        <v>11594</v>
      </c>
    </row>
    <row r="11" spans="1:6" x14ac:dyDescent="0.25">
      <c r="A11" s="52">
        <v>8</v>
      </c>
      <c r="B11" s="78" t="s">
        <v>313</v>
      </c>
      <c r="C11" s="134">
        <v>14152</v>
      </c>
    </row>
    <row r="12" spans="1:6" x14ac:dyDescent="0.25">
      <c r="A12" s="52">
        <v>9</v>
      </c>
      <c r="B12" s="78" t="s">
        <v>314</v>
      </c>
      <c r="C12" s="134">
        <v>16223</v>
      </c>
    </row>
    <row r="13" spans="1:6" x14ac:dyDescent="0.25">
      <c r="A13" s="52">
        <v>10</v>
      </c>
      <c r="B13" s="78" t="s">
        <v>170</v>
      </c>
      <c r="C13" s="134">
        <v>21633</v>
      </c>
    </row>
    <row r="14" spans="1:6" x14ac:dyDescent="0.25">
      <c r="A14" s="52">
        <v>11</v>
      </c>
      <c r="B14" s="78" t="s">
        <v>315</v>
      </c>
      <c r="C14" s="134">
        <v>25664</v>
      </c>
    </row>
    <row r="15" spans="1:6" x14ac:dyDescent="0.25">
      <c r="A15" s="52">
        <v>12</v>
      </c>
      <c r="B15" s="78" t="s">
        <v>316</v>
      </c>
      <c r="C15" s="134">
        <v>30908</v>
      </c>
    </row>
    <row r="16" spans="1:6" x14ac:dyDescent="0.25">
      <c r="A16" s="52">
        <v>13</v>
      </c>
      <c r="B16" s="78" t="s">
        <v>317</v>
      </c>
      <c r="C16" s="134">
        <v>34453</v>
      </c>
    </row>
    <row r="17" spans="1:5" x14ac:dyDescent="0.25">
      <c r="A17" s="52">
        <v>14</v>
      </c>
      <c r="B17" s="78" t="s">
        <v>118</v>
      </c>
      <c r="C17" s="134">
        <v>45938</v>
      </c>
    </row>
    <row r="18" spans="1:5" x14ac:dyDescent="0.25">
      <c r="A18" s="52">
        <v>15</v>
      </c>
      <c r="B18" s="78" t="s">
        <v>318</v>
      </c>
      <c r="C18" s="134">
        <v>60324</v>
      </c>
    </row>
    <row r="19" spans="1:5" x14ac:dyDescent="0.25">
      <c r="A19" s="52">
        <v>16</v>
      </c>
      <c r="B19" s="78" t="s">
        <v>319</v>
      </c>
      <c r="C19" s="134">
        <v>69343</v>
      </c>
    </row>
    <row r="20" spans="1:5" x14ac:dyDescent="0.25">
      <c r="A20" s="52">
        <v>17</v>
      </c>
      <c r="B20" s="78" t="s">
        <v>123</v>
      </c>
      <c r="C20" s="134">
        <v>73221</v>
      </c>
    </row>
    <row r="21" spans="1:5" x14ac:dyDescent="0.25">
      <c r="A21" s="52">
        <v>18</v>
      </c>
      <c r="B21" s="78" t="s">
        <v>320</v>
      </c>
      <c r="C21" s="134">
        <v>73042</v>
      </c>
    </row>
    <row r="22" spans="1:5" x14ac:dyDescent="0.25">
      <c r="A22" s="52">
        <v>19</v>
      </c>
      <c r="B22" s="78" t="s">
        <v>321</v>
      </c>
      <c r="C22" s="134">
        <v>81803</v>
      </c>
    </row>
    <row r="23" spans="1:5" x14ac:dyDescent="0.25">
      <c r="A23" s="52">
        <v>20</v>
      </c>
      <c r="B23" s="78" t="s">
        <v>121</v>
      </c>
      <c r="C23" s="134">
        <v>99141</v>
      </c>
    </row>
    <row r="24" spans="1:5" x14ac:dyDescent="0.25">
      <c r="A24" s="52">
        <v>21</v>
      </c>
      <c r="B24" s="78" t="s">
        <v>322</v>
      </c>
      <c r="C24" s="134">
        <v>100802</v>
      </c>
    </row>
    <row r="25" spans="1:5" ht="15.75" thickBot="1" x14ac:dyDescent="0.3">
      <c r="A25" s="275">
        <v>22</v>
      </c>
      <c r="B25" s="276" t="s">
        <v>78</v>
      </c>
      <c r="C25" s="277">
        <v>1635360</v>
      </c>
      <c r="E25" s="8"/>
    </row>
    <row r="26" spans="1:5" s="42" customFormat="1" ht="16.5" thickBot="1" x14ac:dyDescent="0.3">
      <c r="A26" s="113"/>
      <c r="B26" s="278" t="s">
        <v>10</v>
      </c>
      <c r="C26" s="206">
        <f>SUM(C4:C25)</f>
        <v>2497120</v>
      </c>
    </row>
  </sheetData>
  <mergeCells count="1">
    <mergeCell ref="A1:C1"/>
  </mergeCells>
  <pageMargins left="0.7" right="0.7" top="0.75" bottom="0.75" header="0.3" footer="0.3"/>
  <pageSetup paperSize="9" orientation="portrait" r:id="rId1"/>
  <ignoredErrors>
    <ignoredError sqref="B6:B2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61"/>
  <sheetViews>
    <sheetView topLeftCell="A27" workbookViewId="0">
      <selection activeCell="H57" sqref="H57"/>
    </sheetView>
  </sheetViews>
  <sheetFormatPr defaultColWidth="9.140625" defaultRowHeight="15" x14ac:dyDescent="0.25"/>
  <cols>
    <col min="1" max="1" width="4.42578125" customWidth="1"/>
    <col min="2" max="2" width="9.28515625" bestFit="1" customWidth="1"/>
    <col min="3" max="3" width="13.5703125" style="8" customWidth="1"/>
    <col min="4" max="4" width="18.7109375" style="15" customWidth="1"/>
    <col min="5" max="5" width="13.28515625" style="15" bestFit="1" customWidth="1"/>
    <col min="6" max="6" width="10.28515625" style="8" bestFit="1" customWidth="1"/>
    <col min="7" max="7" width="8.42578125" style="15" bestFit="1" customWidth="1"/>
    <col min="8" max="8" width="17" style="15" customWidth="1"/>
    <col min="9" max="9" width="9.140625" style="15" bestFit="1" customWidth="1"/>
    <col min="10" max="10" width="10.5703125" style="8" customWidth="1"/>
    <col min="11" max="11" width="9.42578125" style="15" customWidth="1"/>
    <col min="12" max="12" width="17.42578125" style="15" bestFit="1" customWidth="1"/>
    <col min="13" max="13" width="9.140625" style="15" bestFit="1" customWidth="1"/>
    <col min="14" max="14" width="9.5703125" style="8" customWidth="1"/>
    <col min="15" max="15" width="8.42578125" style="15" bestFit="1" customWidth="1"/>
    <col min="16" max="16" width="15.85546875" style="15" customWidth="1"/>
    <col min="17" max="17" width="9.140625" style="15" bestFit="1" customWidth="1"/>
    <col min="18" max="18" width="10.28515625" style="8" customWidth="1"/>
    <col min="19" max="19" width="10.140625" style="15" bestFit="1" customWidth="1"/>
    <col min="20" max="20" width="19.140625" style="15" bestFit="1" customWidth="1"/>
    <col min="21" max="21" width="10.85546875" style="15" bestFit="1" customWidth="1"/>
    <col min="22" max="22" width="12.28515625" customWidth="1"/>
    <col min="23" max="23" width="9.85546875" customWidth="1"/>
  </cols>
  <sheetData>
    <row r="1" spans="1:23" s="38" customFormat="1" ht="15.75" x14ac:dyDescent="0.25">
      <c r="A1" s="409" t="s">
        <v>715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customHeight="1" thickBot="1" x14ac:dyDescent="0.3">
      <c r="C2" s="39"/>
    </row>
    <row r="3" spans="1:23" s="38" customFormat="1" ht="14.25" customHeight="1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s="38" customFormat="1" ht="16.5" thickBot="1" x14ac:dyDescent="0.3">
      <c r="A4" s="444"/>
      <c r="B4" s="446"/>
      <c r="C4" s="125" t="s">
        <v>1</v>
      </c>
      <c r="D4" s="126" t="s">
        <v>103</v>
      </c>
      <c r="E4" s="127" t="s">
        <v>21</v>
      </c>
      <c r="F4" s="128" t="s">
        <v>433</v>
      </c>
      <c r="G4" s="125" t="s">
        <v>1</v>
      </c>
      <c r="H4" s="126" t="s">
        <v>103</v>
      </c>
      <c r="I4" s="127" t="s">
        <v>21</v>
      </c>
      <c r="J4" s="128" t="s">
        <v>433</v>
      </c>
      <c r="K4" s="125" t="s">
        <v>1</v>
      </c>
      <c r="L4" s="126" t="s">
        <v>103</v>
      </c>
      <c r="M4" s="127" t="s">
        <v>21</v>
      </c>
      <c r="N4" s="128" t="s">
        <v>433</v>
      </c>
      <c r="O4" s="125" t="s">
        <v>1</v>
      </c>
      <c r="P4" s="126" t="s">
        <v>103</v>
      </c>
      <c r="Q4" s="127" t="s">
        <v>21</v>
      </c>
      <c r="R4" s="128" t="s">
        <v>433</v>
      </c>
      <c r="S4" s="125" t="s">
        <v>1</v>
      </c>
      <c r="T4" s="126" t="s">
        <v>103</v>
      </c>
      <c r="U4" s="127" t="s">
        <v>21</v>
      </c>
      <c r="V4" s="128" t="s">
        <v>433</v>
      </c>
      <c r="W4" s="127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31">
        <v>0</v>
      </c>
      <c r="F5" s="130" t="s">
        <v>431</v>
      </c>
      <c r="G5" s="131">
        <v>31139</v>
      </c>
      <c r="H5" s="132">
        <v>10613296.59</v>
      </c>
      <c r="I5" s="129">
        <v>340.84</v>
      </c>
      <c r="J5" s="130">
        <v>310.02</v>
      </c>
      <c r="K5" s="131">
        <v>1450</v>
      </c>
      <c r="L5" s="132">
        <v>1190461.42</v>
      </c>
      <c r="M5" s="129">
        <v>821.01</v>
      </c>
      <c r="N5" s="130">
        <v>846</v>
      </c>
      <c r="O5" s="131">
        <v>1047</v>
      </c>
      <c r="P5" s="132">
        <v>883531.69</v>
      </c>
      <c r="Q5" s="129">
        <v>843.87</v>
      </c>
      <c r="R5" s="130">
        <v>846</v>
      </c>
      <c r="S5" s="274">
        <v>33636</v>
      </c>
      <c r="T5" s="132">
        <v>12687289.699999999</v>
      </c>
      <c r="U5" s="130">
        <v>377.19</v>
      </c>
      <c r="V5" s="130">
        <v>399.54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3072</v>
      </c>
      <c r="D6" s="118">
        <v>4233192.41</v>
      </c>
      <c r="E6" s="116">
        <v>1377.99</v>
      </c>
      <c r="F6" s="116">
        <v>1395.02</v>
      </c>
      <c r="G6" s="117">
        <v>17400</v>
      </c>
      <c r="H6" s="118">
        <v>9806659.5899999999</v>
      </c>
      <c r="I6" s="115">
        <v>563.6</v>
      </c>
      <c r="J6" s="116">
        <v>474.71</v>
      </c>
      <c r="K6" s="117">
        <v>18388</v>
      </c>
      <c r="L6" s="118">
        <v>12037793.33</v>
      </c>
      <c r="M6" s="115">
        <v>654.65</v>
      </c>
      <c r="N6" s="116">
        <v>532.6</v>
      </c>
      <c r="O6" s="117">
        <v>1545</v>
      </c>
      <c r="P6" s="118">
        <v>1293648.55</v>
      </c>
      <c r="Q6" s="115">
        <v>837.31</v>
      </c>
      <c r="R6" s="116">
        <v>846</v>
      </c>
      <c r="S6" s="117">
        <v>40405</v>
      </c>
      <c r="T6" s="118">
        <v>27371293.879999999</v>
      </c>
      <c r="U6" s="116">
        <v>677.42</v>
      </c>
      <c r="V6" s="116">
        <v>538.21</v>
      </c>
      <c r="W6" s="112">
        <v>1.62</v>
      </c>
    </row>
    <row r="7" spans="1:23" x14ac:dyDescent="0.25">
      <c r="A7" s="52">
        <v>3</v>
      </c>
      <c r="B7" s="115" t="s">
        <v>95</v>
      </c>
      <c r="C7" s="117">
        <v>10566</v>
      </c>
      <c r="D7" s="118">
        <v>15478936.369999999</v>
      </c>
      <c r="E7" s="116">
        <v>1464.98</v>
      </c>
      <c r="F7" s="116">
        <v>1434.19</v>
      </c>
      <c r="G7" s="117">
        <v>16035</v>
      </c>
      <c r="H7" s="118">
        <v>9982889.8100000005</v>
      </c>
      <c r="I7" s="115">
        <v>622.57000000000005</v>
      </c>
      <c r="J7" s="116">
        <v>532.58000000000004</v>
      </c>
      <c r="K7" s="117">
        <v>14078</v>
      </c>
      <c r="L7" s="118">
        <v>9637361.7400000002</v>
      </c>
      <c r="M7" s="115">
        <v>684.57</v>
      </c>
      <c r="N7" s="116">
        <v>568.64</v>
      </c>
      <c r="O7" s="117">
        <v>393</v>
      </c>
      <c r="P7" s="118">
        <v>327025.14</v>
      </c>
      <c r="Q7" s="115">
        <v>832.13</v>
      </c>
      <c r="R7" s="116">
        <v>846</v>
      </c>
      <c r="S7" s="117">
        <v>41072</v>
      </c>
      <c r="T7" s="118">
        <v>35426213.060000002</v>
      </c>
      <c r="U7" s="116">
        <v>862.54</v>
      </c>
      <c r="V7" s="116">
        <v>680.72</v>
      </c>
      <c r="W7" s="112">
        <v>1.64</v>
      </c>
    </row>
    <row r="8" spans="1:23" x14ac:dyDescent="0.25">
      <c r="A8" s="52">
        <v>4</v>
      </c>
      <c r="B8" s="115" t="s">
        <v>96</v>
      </c>
      <c r="C8" s="117">
        <v>60581</v>
      </c>
      <c r="D8" s="118">
        <v>84256849.989999995</v>
      </c>
      <c r="E8" s="116">
        <v>1390.81</v>
      </c>
      <c r="F8" s="116">
        <v>1352.75</v>
      </c>
      <c r="G8" s="117">
        <v>26371</v>
      </c>
      <c r="H8" s="118">
        <v>17998014</v>
      </c>
      <c r="I8" s="115">
        <v>682.49</v>
      </c>
      <c r="J8" s="116">
        <v>579.21</v>
      </c>
      <c r="K8" s="117">
        <v>21285</v>
      </c>
      <c r="L8" s="118">
        <v>15473204.720000001</v>
      </c>
      <c r="M8" s="115">
        <v>726.95</v>
      </c>
      <c r="N8" s="116">
        <v>603.20000000000005</v>
      </c>
      <c r="O8" s="117">
        <v>343</v>
      </c>
      <c r="P8" s="118">
        <v>284699.78000000003</v>
      </c>
      <c r="Q8" s="115">
        <v>830.03</v>
      </c>
      <c r="R8" s="116">
        <v>846</v>
      </c>
      <c r="S8" s="117">
        <v>108580</v>
      </c>
      <c r="T8" s="118">
        <v>118012768.48999999</v>
      </c>
      <c r="U8" s="116">
        <v>1086.8699999999999</v>
      </c>
      <c r="V8" s="116">
        <v>992.31</v>
      </c>
      <c r="W8" s="112">
        <v>4.3499999999999996</v>
      </c>
    </row>
    <row r="9" spans="1:23" x14ac:dyDescent="0.25">
      <c r="A9" s="52">
        <v>5</v>
      </c>
      <c r="B9" s="115" t="s">
        <v>97</v>
      </c>
      <c r="C9" s="117">
        <v>219998</v>
      </c>
      <c r="D9" s="118">
        <v>297025522.14999998</v>
      </c>
      <c r="E9" s="116">
        <v>1350.13</v>
      </c>
      <c r="F9" s="116">
        <v>1240.01</v>
      </c>
      <c r="G9" s="117">
        <v>35866</v>
      </c>
      <c r="H9" s="118">
        <v>26343657.75</v>
      </c>
      <c r="I9" s="115">
        <v>734.5</v>
      </c>
      <c r="J9" s="116">
        <v>639.48</v>
      </c>
      <c r="K9" s="117">
        <v>27127</v>
      </c>
      <c r="L9" s="118">
        <v>20147033.91</v>
      </c>
      <c r="M9" s="115">
        <v>742.69</v>
      </c>
      <c r="N9" s="116">
        <v>615.88</v>
      </c>
      <c r="O9" s="117">
        <v>288</v>
      </c>
      <c r="P9" s="118">
        <v>236240.04</v>
      </c>
      <c r="Q9" s="115">
        <v>820.28</v>
      </c>
      <c r="R9" s="116">
        <v>846</v>
      </c>
      <c r="S9" s="117">
        <v>283279</v>
      </c>
      <c r="T9" s="118">
        <v>343752453.85000002</v>
      </c>
      <c r="U9" s="116">
        <v>1213.48</v>
      </c>
      <c r="V9" s="116">
        <v>1107.78</v>
      </c>
      <c r="W9" s="112">
        <v>11.34</v>
      </c>
    </row>
    <row r="10" spans="1:23" x14ac:dyDescent="0.25">
      <c r="A10" s="52">
        <v>6</v>
      </c>
      <c r="B10" s="115" t="s">
        <v>98</v>
      </c>
      <c r="C10" s="117">
        <v>383248</v>
      </c>
      <c r="D10" s="118">
        <v>478527068.16000003</v>
      </c>
      <c r="E10" s="116">
        <v>1248.6099999999999</v>
      </c>
      <c r="F10" s="116">
        <v>1168.28</v>
      </c>
      <c r="G10" s="117">
        <v>38890</v>
      </c>
      <c r="H10" s="118">
        <v>31538889.539999999</v>
      </c>
      <c r="I10" s="115">
        <v>810.98</v>
      </c>
      <c r="J10" s="116">
        <v>731.02</v>
      </c>
      <c r="K10" s="117">
        <v>26821</v>
      </c>
      <c r="L10" s="118">
        <v>19976197.859999999</v>
      </c>
      <c r="M10" s="115">
        <v>744.8</v>
      </c>
      <c r="N10" s="116">
        <v>622.96</v>
      </c>
      <c r="O10" s="117">
        <v>4416</v>
      </c>
      <c r="P10" s="118">
        <v>1710304.01</v>
      </c>
      <c r="Q10" s="115">
        <v>387.3</v>
      </c>
      <c r="R10" s="116">
        <v>399.54</v>
      </c>
      <c r="S10" s="117">
        <v>453375</v>
      </c>
      <c r="T10" s="118">
        <v>531752459.56999999</v>
      </c>
      <c r="U10" s="116">
        <v>1172.8800000000001</v>
      </c>
      <c r="V10" s="116">
        <v>1072.56</v>
      </c>
      <c r="W10" s="112">
        <v>18.16</v>
      </c>
    </row>
    <row r="11" spans="1:23" x14ac:dyDescent="0.25">
      <c r="A11" s="52">
        <v>7</v>
      </c>
      <c r="B11" s="115" t="s">
        <v>99</v>
      </c>
      <c r="C11" s="117">
        <v>389512</v>
      </c>
      <c r="D11" s="118">
        <v>473601680.49000001</v>
      </c>
      <c r="E11" s="116">
        <v>1215.8800000000001</v>
      </c>
      <c r="F11" s="116">
        <v>1137.8699999999999</v>
      </c>
      <c r="G11" s="117">
        <v>40948</v>
      </c>
      <c r="H11" s="118">
        <v>34007517.840000004</v>
      </c>
      <c r="I11" s="115">
        <v>830.5</v>
      </c>
      <c r="J11" s="116">
        <v>758.55</v>
      </c>
      <c r="K11" s="117">
        <v>22031</v>
      </c>
      <c r="L11" s="118">
        <v>16080501.189999999</v>
      </c>
      <c r="M11" s="115">
        <v>729.9</v>
      </c>
      <c r="N11" s="116">
        <v>615.15</v>
      </c>
      <c r="O11" s="117">
        <v>9837</v>
      </c>
      <c r="P11" s="118">
        <v>3447406.36</v>
      </c>
      <c r="Q11" s="115">
        <v>350.45</v>
      </c>
      <c r="R11" s="116">
        <v>399.54</v>
      </c>
      <c r="S11" s="117">
        <v>462328</v>
      </c>
      <c r="T11" s="118">
        <v>527137105.88</v>
      </c>
      <c r="U11" s="116">
        <v>1140.18</v>
      </c>
      <c r="V11" s="116">
        <v>1023.2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350246</v>
      </c>
      <c r="D12" s="118">
        <v>397684620.31</v>
      </c>
      <c r="E12" s="116">
        <v>1135.44</v>
      </c>
      <c r="F12" s="116">
        <v>1036.3599999999999</v>
      </c>
      <c r="G12" s="117">
        <v>56571</v>
      </c>
      <c r="H12" s="118">
        <v>46165635.689999998</v>
      </c>
      <c r="I12" s="115">
        <v>816.07</v>
      </c>
      <c r="J12" s="116">
        <v>730.36</v>
      </c>
      <c r="K12" s="117">
        <v>19372</v>
      </c>
      <c r="L12" s="118">
        <v>13438352.460000001</v>
      </c>
      <c r="M12" s="115">
        <v>693.7</v>
      </c>
      <c r="N12" s="116">
        <v>598.01</v>
      </c>
      <c r="O12" s="117">
        <v>3619</v>
      </c>
      <c r="P12" s="118">
        <v>1238388.06</v>
      </c>
      <c r="Q12" s="115">
        <v>342.19</v>
      </c>
      <c r="R12" s="116">
        <v>399.54</v>
      </c>
      <c r="S12" s="117">
        <v>429808</v>
      </c>
      <c r="T12" s="118">
        <v>458526996.51999998</v>
      </c>
      <c r="U12" s="116">
        <v>1066.82</v>
      </c>
      <c r="V12" s="116">
        <v>945.69</v>
      </c>
      <c r="W12" s="112">
        <v>17.21</v>
      </c>
    </row>
    <row r="13" spans="1:23" x14ac:dyDescent="0.25">
      <c r="A13" s="52">
        <v>9</v>
      </c>
      <c r="B13" s="115" t="s">
        <v>101</v>
      </c>
      <c r="C13" s="117">
        <v>233721</v>
      </c>
      <c r="D13" s="118">
        <v>240155158.78999999</v>
      </c>
      <c r="E13" s="116">
        <v>1027.53</v>
      </c>
      <c r="F13" s="116">
        <v>880.43</v>
      </c>
      <c r="G13" s="117">
        <v>47979</v>
      </c>
      <c r="H13" s="118">
        <v>38398070.859999999</v>
      </c>
      <c r="I13" s="115">
        <v>800.31</v>
      </c>
      <c r="J13" s="116">
        <v>699.52</v>
      </c>
      <c r="K13" s="117">
        <v>12728</v>
      </c>
      <c r="L13" s="118">
        <v>8499461</v>
      </c>
      <c r="M13" s="115">
        <v>667.78</v>
      </c>
      <c r="N13" s="116">
        <v>577.04</v>
      </c>
      <c r="O13" s="117">
        <v>1228</v>
      </c>
      <c r="P13" s="118">
        <v>372070.58</v>
      </c>
      <c r="Q13" s="115">
        <v>302.99</v>
      </c>
      <c r="R13" s="116">
        <v>194.06</v>
      </c>
      <c r="S13" s="117">
        <v>295656</v>
      </c>
      <c r="T13" s="118">
        <v>287424761.23000002</v>
      </c>
      <c r="U13" s="116">
        <v>972.16</v>
      </c>
      <c r="V13" s="116">
        <v>818.42</v>
      </c>
      <c r="W13" s="112">
        <v>11.84</v>
      </c>
    </row>
    <row r="14" spans="1:23" x14ac:dyDescent="0.25">
      <c r="A14" s="52">
        <v>10</v>
      </c>
      <c r="B14" s="115" t="s">
        <v>109</v>
      </c>
      <c r="C14" s="117">
        <v>177690</v>
      </c>
      <c r="D14" s="118">
        <v>172491792.34</v>
      </c>
      <c r="E14" s="116">
        <v>970.75</v>
      </c>
      <c r="F14" s="116">
        <v>775.57</v>
      </c>
      <c r="G14" s="117">
        <v>45055</v>
      </c>
      <c r="H14" s="118">
        <v>36076968.119999997</v>
      </c>
      <c r="I14" s="115">
        <v>800.73</v>
      </c>
      <c r="J14" s="116">
        <v>692.06</v>
      </c>
      <c r="K14" s="117">
        <v>8448</v>
      </c>
      <c r="L14" s="118">
        <v>5587293.6699999999</v>
      </c>
      <c r="M14" s="115">
        <v>661.37</v>
      </c>
      <c r="N14" s="116">
        <v>538.24</v>
      </c>
      <c r="O14" s="117">
        <v>712</v>
      </c>
      <c r="P14" s="118">
        <v>210717.51</v>
      </c>
      <c r="Q14" s="115">
        <v>295.95</v>
      </c>
      <c r="R14" s="116">
        <v>194.06</v>
      </c>
      <c r="S14" s="117">
        <v>231905</v>
      </c>
      <c r="T14" s="118">
        <v>214366771.63999999</v>
      </c>
      <c r="U14" s="116">
        <v>924.37</v>
      </c>
      <c r="V14" s="116">
        <v>741.84</v>
      </c>
      <c r="W14" s="112">
        <v>9.2899999999999991</v>
      </c>
    </row>
    <row r="15" spans="1:23" x14ac:dyDescent="0.25">
      <c r="A15" s="52">
        <v>11</v>
      </c>
      <c r="B15" s="115" t="s">
        <v>110</v>
      </c>
      <c r="C15" s="117">
        <v>69701</v>
      </c>
      <c r="D15" s="118">
        <v>63454879.259999998</v>
      </c>
      <c r="E15" s="116">
        <v>910.39</v>
      </c>
      <c r="F15" s="116">
        <v>694.16</v>
      </c>
      <c r="G15" s="117">
        <v>21996</v>
      </c>
      <c r="H15" s="118">
        <v>17702392.469999999</v>
      </c>
      <c r="I15" s="115">
        <v>804.8</v>
      </c>
      <c r="J15" s="116">
        <v>689.37</v>
      </c>
      <c r="K15" s="117">
        <v>3020</v>
      </c>
      <c r="L15" s="118">
        <v>2085596.75</v>
      </c>
      <c r="M15" s="115">
        <v>690.59</v>
      </c>
      <c r="N15" s="116">
        <v>519.04999999999995</v>
      </c>
      <c r="O15" s="117">
        <v>249</v>
      </c>
      <c r="P15" s="118">
        <v>70573.77</v>
      </c>
      <c r="Q15" s="115">
        <v>283.43</v>
      </c>
      <c r="R15" s="116">
        <v>182.65</v>
      </c>
      <c r="S15" s="117">
        <v>94966</v>
      </c>
      <c r="T15" s="118">
        <v>83313442.25</v>
      </c>
      <c r="U15" s="116">
        <v>877.3</v>
      </c>
      <c r="V15" s="116">
        <v>686.22</v>
      </c>
      <c r="W15" s="112">
        <v>3.8</v>
      </c>
    </row>
    <row r="16" spans="1:23" ht="15.75" thickBot="1" x14ac:dyDescent="0.3">
      <c r="A16" s="52">
        <v>12</v>
      </c>
      <c r="B16" s="115" t="s">
        <v>111</v>
      </c>
      <c r="C16" s="117">
        <v>15203</v>
      </c>
      <c r="D16" s="118">
        <v>12932094.68</v>
      </c>
      <c r="E16" s="116">
        <v>850.62781556271784</v>
      </c>
      <c r="F16" s="116">
        <v>601.83000000000004</v>
      </c>
      <c r="G16" s="117">
        <v>5953</v>
      </c>
      <c r="H16" s="118">
        <v>4701182.5799999991</v>
      </c>
      <c r="I16" s="280">
        <v>789.71654291953621</v>
      </c>
      <c r="J16" s="116">
        <v>648.09</v>
      </c>
      <c r="K16" s="117">
        <v>906</v>
      </c>
      <c r="L16" s="118">
        <v>604582.64</v>
      </c>
      <c r="M16" s="116">
        <v>667.30975717439298</v>
      </c>
      <c r="N16" s="116">
        <v>491.49</v>
      </c>
      <c r="O16" s="117">
        <v>48</v>
      </c>
      <c r="P16" s="118">
        <v>11183.37</v>
      </c>
      <c r="Q16" s="116">
        <v>232.98687500000003</v>
      </c>
      <c r="R16" s="116">
        <v>170.26</v>
      </c>
      <c r="S16" s="117">
        <v>22110</v>
      </c>
      <c r="T16" s="118">
        <v>18249043.27</v>
      </c>
      <c r="U16" s="116">
        <v>825.37509136137487</v>
      </c>
      <c r="V16" s="116">
        <v>613.45000000000005</v>
      </c>
      <c r="W16" s="112">
        <v>0.88542000384442876</v>
      </c>
    </row>
    <row r="17" spans="1:23" s="42" customFormat="1" ht="16.5" thickBot="1" x14ac:dyDescent="0.3">
      <c r="A17" s="113"/>
      <c r="B17" s="121" t="s">
        <v>528</v>
      </c>
      <c r="C17" s="122">
        <v>1913538</v>
      </c>
      <c r="D17" s="123">
        <v>2239841794.9499998</v>
      </c>
      <c r="E17" s="124">
        <v>1170.5238124092648</v>
      </c>
      <c r="F17" s="124">
        <v>1075.1300000000001</v>
      </c>
      <c r="G17" s="122">
        <v>384203</v>
      </c>
      <c r="H17" s="123">
        <v>283335174.83999997</v>
      </c>
      <c r="I17" s="124">
        <v>737.46216151357476</v>
      </c>
      <c r="J17" s="124">
        <v>629.1</v>
      </c>
      <c r="K17" s="122">
        <v>175654</v>
      </c>
      <c r="L17" s="123">
        <v>124757840.69</v>
      </c>
      <c r="M17" s="124">
        <v>710.24764986849141</v>
      </c>
      <c r="N17" s="124">
        <v>597.66999999999996</v>
      </c>
      <c r="O17" s="122">
        <v>23725</v>
      </c>
      <c r="P17" s="123">
        <v>10085788.859999999</v>
      </c>
      <c r="Q17" s="124">
        <v>425.11228071654369</v>
      </c>
      <c r="R17" s="124">
        <v>399.54</v>
      </c>
      <c r="S17" s="122">
        <v>2497120</v>
      </c>
      <c r="T17" s="123">
        <v>2658020599.3399997</v>
      </c>
      <c r="U17" s="124">
        <v>1064.4344682434162</v>
      </c>
      <c r="V17" s="121">
        <v>937.39</v>
      </c>
      <c r="W17" s="114">
        <v>100</v>
      </c>
    </row>
    <row r="18" spans="1:23" x14ac:dyDescent="0.25">
      <c r="C18" s="15"/>
    </row>
    <row r="19" spans="1:23" ht="15" customHeight="1" x14ac:dyDescent="0.25">
      <c r="A19" s="409" t="s">
        <v>716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3" ht="15.75" thickBot="1" x14ac:dyDescent="0.3"/>
    <row r="21" spans="1:23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3" ht="16.5" thickBot="1" x14ac:dyDescent="0.3">
      <c r="A22" s="444"/>
      <c r="B22" s="446"/>
      <c r="C22" s="125" t="s">
        <v>1</v>
      </c>
      <c r="D22" s="126" t="s">
        <v>103</v>
      </c>
      <c r="E22" s="127" t="s">
        <v>21</v>
      </c>
      <c r="F22" s="128" t="s">
        <v>433</v>
      </c>
      <c r="G22" s="125" t="s">
        <v>1</v>
      </c>
      <c r="H22" s="126" t="s">
        <v>103</v>
      </c>
      <c r="I22" s="127" t="s">
        <v>21</v>
      </c>
      <c r="J22" s="128" t="s">
        <v>433</v>
      </c>
      <c r="K22" s="125" t="s">
        <v>1</v>
      </c>
      <c r="L22" s="126" t="s">
        <v>103</v>
      </c>
      <c r="M22" s="127" t="s">
        <v>21</v>
      </c>
      <c r="N22" s="128" t="s">
        <v>433</v>
      </c>
      <c r="O22" s="125" t="s">
        <v>1</v>
      </c>
      <c r="P22" s="126" t="s">
        <v>103</v>
      </c>
      <c r="Q22" s="127" t="s">
        <v>21</v>
      </c>
      <c r="R22" s="128" t="s">
        <v>433</v>
      </c>
      <c r="S22" s="125" t="s">
        <v>1</v>
      </c>
      <c r="T22" s="126" t="s">
        <v>103</v>
      </c>
      <c r="U22" s="127" t="s">
        <v>21</v>
      </c>
      <c r="V22" s="128" t="s">
        <v>433</v>
      </c>
      <c r="W22" s="127" t="s">
        <v>529</v>
      </c>
    </row>
    <row r="23" spans="1:23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15893</v>
      </c>
      <c r="H23" s="132">
        <v>5391100.5599999996</v>
      </c>
      <c r="I23" s="129">
        <v>339.21</v>
      </c>
      <c r="J23" s="130">
        <v>297.51</v>
      </c>
      <c r="K23" s="131">
        <v>821</v>
      </c>
      <c r="L23" s="132">
        <v>673006.11</v>
      </c>
      <c r="M23" s="129">
        <v>819.74</v>
      </c>
      <c r="N23" s="130">
        <v>846</v>
      </c>
      <c r="O23" s="131">
        <v>620</v>
      </c>
      <c r="P23" s="132">
        <v>522002.67</v>
      </c>
      <c r="Q23" s="129">
        <v>841.94</v>
      </c>
      <c r="R23" s="130">
        <v>846</v>
      </c>
      <c r="S23" s="274">
        <v>17334</v>
      </c>
      <c r="T23" s="132">
        <v>6586109.3399999999</v>
      </c>
      <c r="U23" s="132">
        <v>379.95</v>
      </c>
      <c r="V23" s="130">
        <v>399.54</v>
      </c>
      <c r="W23" s="110">
        <v>1.48</v>
      </c>
    </row>
    <row r="24" spans="1:23" x14ac:dyDescent="0.25">
      <c r="A24" s="52">
        <v>2</v>
      </c>
      <c r="B24" s="115" t="s">
        <v>77</v>
      </c>
      <c r="C24" s="117">
        <v>2308</v>
      </c>
      <c r="D24" s="118">
        <v>3193539.8</v>
      </c>
      <c r="E24" s="116">
        <v>1383.68</v>
      </c>
      <c r="F24" s="116">
        <v>1350.5</v>
      </c>
      <c r="G24" s="117">
        <v>3662</v>
      </c>
      <c r="H24" s="118">
        <v>2252634.3199999998</v>
      </c>
      <c r="I24" s="115">
        <v>615.14</v>
      </c>
      <c r="J24" s="116">
        <v>478.94</v>
      </c>
      <c r="K24" s="117">
        <v>11116</v>
      </c>
      <c r="L24" s="118">
        <v>7435575.4199999999</v>
      </c>
      <c r="M24" s="115">
        <v>668.91</v>
      </c>
      <c r="N24" s="116">
        <v>546.91999999999996</v>
      </c>
      <c r="O24" s="117">
        <v>827</v>
      </c>
      <c r="P24" s="118">
        <v>688004.45</v>
      </c>
      <c r="Q24" s="115">
        <v>831.93</v>
      </c>
      <c r="R24" s="116">
        <v>846</v>
      </c>
      <c r="S24" s="117">
        <v>17913</v>
      </c>
      <c r="T24" s="118">
        <v>13569753.99</v>
      </c>
      <c r="U24" s="118">
        <v>757.54</v>
      </c>
      <c r="V24" s="116">
        <v>601.02</v>
      </c>
      <c r="W24" s="112">
        <v>1.53</v>
      </c>
    </row>
    <row r="25" spans="1:23" x14ac:dyDescent="0.25">
      <c r="A25" s="52">
        <v>3</v>
      </c>
      <c r="B25" s="115" t="s">
        <v>95</v>
      </c>
      <c r="C25" s="117">
        <v>6840</v>
      </c>
      <c r="D25" s="118">
        <v>10658432.58</v>
      </c>
      <c r="E25" s="116">
        <v>1558.25</v>
      </c>
      <c r="F25" s="116">
        <v>1503.6</v>
      </c>
      <c r="G25" s="117">
        <v>2100</v>
      </c>
      <c r="H25" s="118">
        <v>1263537.55</v>
      </c>
      <c r="I25" s="115">
        <v>601.67999999999995</v>
      </c>
      <c r="J25" s="116">
        <v>469.18</v>
      </c>
      <c r="K25" s="117">
        <v>8336</v>
      </c>
      <c r="L25" s="118">
        <v>5913741.7199999997</v>
      </c>
      <c r="M25" s="115">
        <v>709.42</v>
      </c>
      <c r="N25" s="116">
        <v>599.88</v>
      </c>
      <c r="O25" s="117">
        <v>206</v>
      </c>
      <c r="P25" s="118">
        <v>169860.74</v>
      </c>
      <c r="Q25" s="115">
        <v>824.57</v>
      </c>
      <c r="R25" s="116">
        <v>846</v>
      </c>
      <c r="S25" s="117">
        <v>17482</v>
      </c>
      <c r="T25" s="118">
        <v>18005572.59</v>
      </c>
      <c r="U25" s="118">
        <v>1029.95</v>
      </c>
      <c r="V25" s="116">
        <v>877.29</v>
      </c>
      <c r="W25" s="112">
        <v>1.49</v>
      </c>
    </row>
    <row r="26" spans="1:23" x14ac:dyDescent="0.25">
      <c r="A26" s="52">
        <v>4</v>
      </c>
      <c r="B26" s="349" t="s">
        <v>96</v>
      </c>
      <c r="C26" s="350">
        <v>25603</v>
      </c>
      <c r="D26" s="351">
        <v>42677414.549999997</v>
      </c>
      <c r="E26" s="116">
        <v>1666.89</v>
      </c>
      <c r="F26" s="116">
        <v>1592.86</v>
      </c>
      <c r="G26" s="117">
        <v>2852</v>
      </c>
      <c r="H26" s="118">
        <v>1774586.64</v>
      </c>
      <c r="I26" s="115">
        <v>622.23</v>
      </c>
      <c r="J26" s="116">
        <v>500.03</v>
      </c>
      <c r="K26" s="117">
        <v>13095</v>
      </c>
      <c r="L26" s="118">
        <v>10063128.529999999</v>
      </c>
      <c r="M26" s="115">
        <v>768.47</v>
      </c>
      <c r="N26" s="116">
        <v>643.41999999999996</v>
      </c>
      <c r="O26" s="117">
        <v>162</v>
      </c>
      <c r="P26" s="118">
        <v>133547.72</v>
      </c>
      <c r="Q26" s="115">
        <v>824.37</v>
      </c>
      <c r="R26" s="116">
        <v>846</v>
      </c>
      <c r="S26" s="117">
        <v>41712</v>
      </c>
      <c r="T26" s="118">
        <v>54648677.439999998</v>
      </c>
      <c r="U26" s="118">
        <v>1310.1400000000001</v>
      </c>
      <c r="V26" s="116">
        <v>1363.69</v>
      </c>
      <c r="W26" s="112">
        <v>3.57</v>
      </c>
    </row>
    <row r="27" spans="1:23" x14ac:dyDescent="0.25">
      <c r="A27" s="52">
        <v>5</v>
      </c>
      <c r="B27" s="115" t="s">
        <v>97</v>
      </c>
      <c r="C27" s="117">
        <v>119563</v>
      </c>
      <c r="D27" s="118">
        <v>178852308.21000001</v>
      </c>
      <c r="E27" s="116">
        <v>1495.88</v>
      </c>
      <c r="F27" s="116">
        <v>1364.69</v>
      </c>
      <c r="G27" s="117">
        <v>2668</v>
      </c>
      <c r="H27" s="118">
        <v>1747618.63</v>
      </c>
      <c r="I27" s="115">
        <v>655.03</v>
      </c>
      <c r="J27" s="116">
        <v>528.02</v>
      </c>
      <c r="K27" s="117">
        <v>17247</v>
      </c>
      <c r="L27" s="118">
        <v>13825341.550000001</v>
      </c>
      <c r="M27" s="115">
        <v>801.61</v>
      </c>
      <c r="N27" s="116">
        <v>679.43</v>
      </c>
      <c r="O27" s="117">
        <v>119</v>
      </c>
      <c r="P27" s="118">
        <v>95332.7</v>
      </c>
      <c r="Q27" s="115">
        <v>801.12</v>
      </c>
      <c r="R27" s="116">
        <v>846</v>
      </c>
      <c r="S27" s="117">
        <v>139597</v>
      </c>
      <c r="T27" s="118">
        <v>194520601.09</v>
      </c>
      <c r="U27" s="118">
        <v>1393.44</v>
      </c>
      <c r="V27" s="116">
        <v>1260.57</v>
      </c>
      <c r="W27" s="112">
        <v>11.94</v>
      </c>
    </row>
    <row r="28" spans="1:23" x14ac:dyDescent="0.25">
      <c r="A28" s="52">
        <v>6</v>
      </c>
      <c r="B28" s="115" t="s">
        <v>98</v>
      </c>
      <c r="C28" s="117">
        <v>212391</v>
      </c>
      <c r="D28" s="118">
        <v>293417243.38999999</v>
      </c>
      <c r="E28" s="116">
        <v>1381.5</v>
      </c>
      <c r="F28" s="116">
        <v>1294.68</v>
      </c>
      <c r="G28" s="117">
        <v>1821</v>
      </c>
      <c r="H28" s="118">
        <v>1380898.02</v>
      </c>
      <c r="I28" s="115">
        <v>758.32</v>
      </c>
      <c r="J28" s="116">
        <v>585.41999999999996</v>
      </c>
      <c r="K28" s="117">
        <v>17303</v>
      </c>
      <c r="L28" s="118">
        <v>14055505.48</v>
      </c>
      <c r="M28" s="115">
        <v>812.32</v>
      </c>
      <c r="N28" s="116">
        <v>702.25</v>
      </c>
      <c r="O28" s="117">
        <v>1950</v>
      </c>
      <c r="P28" s="118">
        <v>743549.98</v>
      </c>
      <c r="Q28" s="115">
        <v>381.31</v>
      </c>
      <c r="R28" s="116">
        <v>399.54</v>
      </c>
      <c r="S28" s="117">
        <v>233465</v>
      </c>
      <c r="T28" s="118">
        <v>309597196.87</v>
      </c>
      <c r="U28" s="118">
        <v>1326.1</v>
      </c>
      <c r="V28" s="116">
        <v>1240.78</v>
      </c>
      <c r="W28" s="112">
        <v>19.96</v>
      </c>
    </row>
    <row r="29" spans="1:23" x14ac:dyDescent="0.25">
      <c r="A29" s="52">
        <v>7</v>
      </c>
      <c r="B29" s="115" t="s">
        <v>99</v>
      </c>
      <c r="C29" s="117">
        <v>214415</v>
      </c>
      <c r="D29" s="118">
        <v>289621122</v>
      </c>
      <c r="E29" s="116">
        <v>1350.75</v>
      </c>
      <c r="F29" s="116">
        <v>1315.9</v>
      </c>
      <c r="G29" s="117">
        <v>1185</v>
      </c>
      <c r="H29" s="118">
        <v>1010994.04</v>
      </c>
      <c r="I29" s="115">
        <v>853.16</v>
      </c>
      <c r="J29" s="116">
        <v>708.99</v>
      </c>
      <c r="K29" s="117">
        <v>14140</v>
      </c>
      <c r="L29" s="118">
        <v>11236225.210000001</v>
      </c>
      <c r="M29" s="115">
        <v>794.64</v>
      </c>
      <c r="N29" s="116">
        <v>691.89</v>
      </c>
      <c r="O29" s="117">
        <v>4024</v>
      </c>
      <c r="P29" s="118">
        <v>1419524.94</v>
      </c>
      <c r="Q29" s="115">
        <v>352.76</v>
      </c>
      <c r="R29" s="116">
        <v>399.54</v>
      </c>
      <c r="S29" s="117">
        <v>233764</v>
      </c>
      <c r="T29" s="118">
        <v>303287866.19</v>
      </c>
      <c r="U29" s="118">
        <v>1297.4100000000001</v>
      </c>
      <c r="V29" s="116">
        <v>1264.4000000000001</v>
      </c>
      <c r="W29" s="112">
        <v>19.989999999999998</v>
      </c>
    </row>
    <row r="30" spans="1:23" x14ac:dyDescent="0.25">
      <c r="A30" s="52">
        <v>8</v>
      </c>
      <c r="B30" s="115" t="s">
        <v>100</v>
      </c>
      <c r="C30" s="117">
        <v>190721</v>
      </c>
      <c r="D30" s="118">
        <v>240719104.84</v>
      </c>
      <c r="E30" s="116">
        <v>1262.1500000000001</v>
      </c>
      <c r="F30" s="116">
        <v>1225.97</v>
      </c>
      <c r="G30" s="117">
        <v>1159</v>
      </c>
      <c r="H30" s="118">
        <v>958314.62</v>
      </c>
      <c r="I30" s="115">
        <v>826.85</v>
      </c>
      <c r="J30" s="116">
        <v>719.24</v>
      </c>
      <c r="K30" s="117">
        <v>11875</v>
      </c>
      <c r="L30" s="118">
        <v>8987620.6199999992</v>
      </c>
      <c r="M30" s="115">
        <v>756.85</v>
      </c>
      <c r="N30" s="116">
        <v>665.11</v>
      </c>
      <c r="O30" s="117">
        <v>1332</v>
      </c>
      <c r="P30" s="118">
        <v>437561.71</v>
      </c>
      <c r="Q30" s="115">
        <v>328.5</v>
      </c>
      <c r="R30" s="116">
        <v>399.54</v>
      </c>
      <c r="S30" s="117">
        <v>205087</v>
      </c>
      <c r="T30" s="118">
        <v>251102601.78999999</v>
      </c>
      <c r="U30" s="118">
        <v>1224.3699999999999</v>
      </c>
      <c r="V30" s="116">
        <v>1178.32</v>
      </c>
      <c r="W30" s="112">
        <v>17.54</v>
      </c>
    </row>
    <row r="31" spans="1:23" x14ac:dyDescent="0.25">
      <c r="A31" s="52">
        <v>9</v>
      </c>
      <c r="B31" s="115" t="s">
        <v>101</v>
      </c>
      <c r="C31" s="117">
        <v>121372</v>
      </c>
      <c r="D31" s="118">
        <v>137662723.58000001</v>
      </c>
      <c r="E31" s="116">
        <v>1134.22</v>
      </c>
      <c r="F31" s="116">
        <v>1026.3699999999999</v>
      </c>
      <c r="G31" s="117">
        <v>900</v>
      </c>
      <c r="H31" s="118">
        <v>758650.63</v>
      </c>
      <c r="I31" s="115">
        <v>842.95</v>
      </c>
      <c r="J31" s="116">
        <v>777.09</v>
      </c>
      <c r="K31" s="117">
        <v>7145</v>
      </c>
      <c r="L31" s="118">
        <v>5190199.4800000004</v>
      </c>
      <c r="M31" s="115">
        <v>726.41</v>
      </c>
      <c r="N31" s="116">
        <v>637.1</v>
      </c>
      <c r="O31" s="117">
        <v>397</v>
      </c>
      <c r="P31" s="118">
        <v>97656.81</v>
      </c>
      <c r="Q31" s="115">
        <v>245.99</v>
      </c>
      <c r="R31" s="116">
        <v>194.06</v>
      </c>
      <c r="S31" s="117">
        <v>129814</v>
      </c>
      <c r="T31" s="118">
        <v>143709230.5</v>
      </c>
      <c r="U31" s="118">
        <v>1107.04</v>
      </c>
      <c r="V31" s="116">
        <v>993.97</v>
      </c>
      <c r="W31" s="112">
        <v>11.1</v>
      </c>
    </row>
    <row r="32" spans="1:23" x14ac:dyDescent="0.25">
      <c r="A32" s="52">
        <v>10</v>
      </c>
      <c r="B32" s="115" t="s">
        <v>109</v>
      </c>
      <c r="C32" s="117">
        <v>86673</v>
      </c>
      <c r="D32" s="118">
        <v>92922078.189999998</v>
      </c>
      <c r="E32" s="116">
        <v>1072.0999999999999</v>
      </c>
      <c r="F32" s="116">
        <v>927.84</v>
      </c>
      <c r="G32" s="117">
        <v>752</v>
      </c>
      <c r="H32" s="118">
        <v>588859</v>
      </c>
      <c r="I32" s="115">
        <v>783.06</v>
      </c>
      <c r="J32" s="116">
        <v>707.65</v>
      </c>
      <c r="K32" s="117">
        <v>4287</v>
      </c>
      <c r="L32" s="118">
        <v>3035737.68</v>
      </c>
      <c r="M32" s="115">
        <v>708.13</v>
      </c>
      <c r="N32" s="116">
        <v>619.47</v>
      </c>
      <c r="O32" s="117">
        <v>199</v>
      </c>
      <c r="P32" s="118">
        <v>40956.47</v>
      </c>
      <c r="Q32" s="115">
        <v>205.81</v>
      </c>
      <c r="R32" s="116">
        <v>171.23</v>
      </c>
      <c r="S32" s="117">
        <v>91911</v>
      </c>
      <c r="T32" s="118">
        <v>96587631.340000004</v>
      </c>
      <c r="U32" s="118">
        <v>1050.8800000000001</v>
      </c>
      <c r="V32" s="116">
        <v>900.72</v>
      </c>
      <c r="W32" s="112">
        <v>7.86</v>
      </c>
    </row>
    <row r="33" spans="1:23" x14ac:dyDescent="0.25">
      <c r="A33" s="52">
        <v>11</v>
      </c>
      <c r="B33" s="115" t="s">
        <v>110</v>
      </c>
      <c r="C33" s="117">
        <v>32613</v>
      </c>
      <c r="D33" s="118">
        <v>32933304.050000001</v>
      </c>
      <c r="E33" s="116">
        <v>1009.82</v>
      </c>
      <c r="F33" s="116">
        <v>851.84</v>
      </c>
      <c r="G33" s="117">
        <v>469</v>
      </c>
      <c r="H33" s="118">
        <v>342781.2</v>
      </c>
      <c r="I33" s="115">
        <v>730.88</v>
      </c>
      <c r="J33" s="116">
        <v>517.76</v>
      </c>
      <c r="K33" s="117">
        <v>1382</v>
      </c>
      <c r="L33" s="118">
        <v>1000277.01</v>
      </c>
      <c r="M33" s="115">
        <v>723.79</v>
      </c>
      <c r="N33" s="116">
        <v>641.20000000000005</v>
      </c>
      <c r="O33" s="117">
        <v>64</v>
      </c>
      <c r="P33" s="118">
        <v>15697.3</v>
      </c>
      <c r="Q33" s="115">
        <v>245.27</v>
      </c>
      <c r="R33" s="116">
        <v>181.67</v>
      </c>
      <c r="S33" s="117">
        <v>34528</v>
      </c>
      <c r="T33" s="118">
        <v>34292059.560000002</v>
      </c>
      <c r="U33" s="118">
        <v>993.17</v>
      </c>
      <c r="V33" s="116">
        <v>835.62</v>
      </c>
      <c r="W33" s="112">
        <v>2.95</v>
      </c>
    </row>
    <row r="34" spans="1:23" ht="15.75" thickBot="1" x14ac:dyDescent="0.3">
      <c r="A34" s="275">
        <v>12</v>
      </c>
      <c r="B34" s="276" t="s">
        <v>111</v>
      </c>
      <c r="C34" s="260">
        <v>6315</v>
      </c>
      <c r="D34" s="261">
        <v>6083360.4100000001</v>
      </c>
      <c r="E34" s="261">
        <v>963.31914647664291</v>
      </c>
      <c r="F34" s="291">
        <v>785.01</v>
      </c>
      <c r="G34" s="260">
        <v>119</v>
      </c>
      <c r="H34" s="261">
        <v>71026.400000000009</v>
      </c>
      <c r="I34" s="261">
        <v>596.86050420168078</v>
      </c>
      <c r="J34" s="291">
        <v>454.09</v>
      </c>
      <c r="K34" s="260">
        <v>333</v>
      </c>
      <c r="L34" s="261">
        <v>227774.41</v>
      </c>
      <c r="M34" s="261">
        <v>684.00723723723729</v>
      </c>
      <c r="N34" s="291">
        <v>608.39</v>
      </c>
      <c r="O34" s="260">
        <v>5</v>
      </c>
      <c r="P34" s="261">
        <v>1615.6</v>
      </c>
      <c r="Q34" s="261">
        <v>323.12</v>
      </c>
      <c r="R34" s="291">
        <v>170.26</v>
      </c>
      <c r="S34" s="260">
        <v>6772</v>
      </c>
      <c r="T34" s="261">
        <v>6383776.8200000003</v>
      </c>
      <c r="U34" s="261">
        <v>942.67230064973421</v>
      </c>
      <c r="V34" s="291">
        <v>764.39</v>
      </c>
      <c r="W34" s="261">
        <v>0.57911079299354618</v>
      </c>
    </row>
    <row r="35" spans="1:23" ht="16.5" thickBot="1" x14ac:dyDescent="0.3">
      <c r="A35" s="113"/>
      <c r="B35" s="121" t="s">
        <v>528</v>
      </c>
      <c r="C35" s="243">
        <v>1018814</v>
      </c>
      <c r="D35" s="306">
        <v>1328740631.6000001</v>
      </c>
      <c r="E35" s="306">
        <v>1304.2033497772902</v>
      </c>
      <c r="F35" s="124">
        <v>1244.54</v>
      </c>
      <c r="G35" s="243">
        <v>33580</v>
      </c>
      <c r="H35" s="306">
        <v>17541001.609999996</v>
      </c>
      <c r="I35" s="306">
        <v>522.36455062537209</v>
      </c>
      <c r="J35" s="124">
        <v>426.17</v>
      </c>
      <c r="K35" s="243">
        <v>107080</v>
      </c>
      <c r="L35" s="306">
        <v>81644133.220000014</v>
      </c>
      <c r="M35" s="306">
        <v>762.45921946208455</v>
      </c>
      <c r="N35" s="124">
        <v>652.16999999999996</v>
      </c>
      <c r="O35" s="243">
        <v>9905</v>
      </c>
      <c r="P35" s="306">
        <v>4365311.0899999989</v>
      </c>
      <c r="Q35" s="306">
        <v>440.71792932862178</v>
      </c>
      <c r="R35" s="124">
        <v>399.54</v>
      </c>
      <c r="S35" s="243">
        <v>1169379</v>
      </c>
      <c r="T35" s="306">
        <v>1432291077.5199997</v>
      </c>
      <c r="U35" s="306">
        <v>1224.8305104846245</v>
      </c>
      <c r="V35" s="124">
        <v>1146.1500000000001</v>
      </c>
      <c r="W35" s="114">
        <v>100</v>
      </c>
    </row>
    <row r="36" spans="1:23" x14ac:dyDescent="0.25">
      <c r="D36" s="207"/>
    </row>
    <row r="37" spans="1:23" ht="15.75" x14ac:dyDescent="0.25">
      <c r="A37" s="409" t="s">
        <v>717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/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44"/>
      <c r="B40" s="446"/>
      <c r="C40" s="125" t="s">
        <v>1</v>
      </c>
      <c r="D40" s="126" t="s">
        <v>103</v>
      </c>
      <c r="E40" s="127" t="s">
        <v>21</v>
      </c>
      <c r="F40" s="128" t="s">
        <v>433</v>
      </c>
      <c r="G40" s="125" t="s">
        <v>1</v>
      </c>
      <c r="H40" s="126" t="s">
        <v>103</v>
      </c>
      <c r="I40" s="127" t="s">
        <v>21</v>
      </c>
      <c r="J40" s="128" t="s">
        <v>433</v>
      </c>
      <c r="K40" s="125" t="s">
        <v>1</v>
      </c>
      <c r="L40" s="126" t="s">
        <v>103</v>
      </c>
      <c r="M40" s="127" t="s">
        <v>21</v>
      </c>
      <c r="N40" s="128" t="s">
        <v>433</v>
      </c>
      <c r="O40" s="125" t="s">
        <v>1</v>
      </c>
      <c r="P40" s="126" t="s">
        <v>103</v>
      </c>
      <c r="Q40" s="127" t="s">
        <v>21</v>
      </c>
      <c r="R40" s="128" t="s">
        <v>433</v>
      </c>
      <c r="S40" s="125" t="s">
        <v>1</v>
      </c>
      <c r="T40" s="126" t="s">
        <v>103</v>
      </c>
      <c r="U40" s="127" t="s">
        <v>21</v>
      </c>
      <c r="V40" s="128" t="s">
        <v>433</v>
      </c>
      <c r="W40" s="127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15246</v>
      </c>
      <c r="H41" s="132">
        <v>5222196.03</v>
      </c>
      <c r="I41" s="129">
        <v>342.53</v>
      </c>
      <c r="J41" s="130">
        <v>329.75</v>
      </c>
      <c r="K41" s="131">
        <v>629</v>
      </c>
      <c r="L41" s="132">
        <v>517455.31</v>
      </c>
      <c r="M41" s="129">
        <v>822.66</v>
      </c>
      <c r="N41" s="130">
        <v>846</v>
      </c>
      <c r="O41" s="131">
        <v>427</v>
      </c>
      <c r="P41" s="132">
        <v>361529.02</v>
      </c>
      <c r="Q41" s="129">
        <v>846.67</v>
      </c>
      <c r="R41" s="130">
        <v>846</v>
      </c>
      <c r="S41" s="274">
        <v>16302</v>
      </c>
      <c r="T41" s="132">
        <v>6101180.3600000003</v>
      </c>
      <c r="U41" s="132">
        <v>374.26</v>
      </c>
      <c r="V41" s="129">
        <v>399.54</v>
      </c>
      <c r="W41" s="110">
        <v>1.23</v>
      </c>
    </row>
    <row r="42" spans="1:23" x14ac:dyDescent="0.25">
      <c r="A42" s="52">
        <v>2</v>
      </c>
      <c r="B42" s="115" t="s">
        <v>77</v>
      </c>
      <c r="C42" s="117">
        <v>764</v>
      </c>
      <c r="D42" s="118">
        <v>1039652.61</v>
      </c>
      <c r="E42" s="116">
        <v>1360.8</v>
      </c>
      <c r="F42" s="116">
        <v>1495.2</v>
      </c>
      <c r="G42" s="117">
        <v>13738</v>
      </c>
      <c r="H42" s="118">
        <v>7554025.2699999996</v>
      </c>
      <c r="I42" s="115">
        <v>549.86</v>
      </c>
      <c r="J42" s="116">
        <v>473.06</v>
      </c>
      <c r="K42" s="117">
        <v>7272</v>
      </c>
      <c r="L42" s="118">
        <v>4602217.91</v>
      </c>
      <c r="M42" s="115">
        <v>632.87</v>
      </c>
      <c r="N42" s="116">
        <v>504.12</v>
      </c>
      <c r="O42" s="117">
        <v>718</v>
      </c>
      <c r="P42" s="118">
        <v>605644.1</v>
      </c>
      <c r="Q42" s="115">
        <v>843.52</v>
      </c>
      <c r="R42" s="116">
        <v>846</v>
      </c>
      <c r="S42" s="117">
        <v>22492</v>
      </c>
      <c r="T42" s="118">
        <v>13801539.890000001</v>
      </c>
      <c r="U42" s="118">
        <v>613.62</v>
      </c>
      <c r="V42" s="115">
        <v>501.49</v>
      </c>
      <c r="W42" s="112">
        <v>1.69</v>
      </c>
    </row>
    <row r="43" spans="1:23" x14ac:dyDescent="0.25">
      <c r="A43" s="52">
        <v>3</v>
      </c>
      <c r="B43" s="115" t="s">
        <v>95</v>
      </c>
      <c r="C43" s="117">
        <v>3726</v>
      </c>
      <c r="D43" s="118">
        <v>4820503.79</v>
      </c>
      <c r="E43" s="116">
        <v>1293.75</v>
      </c>
      <c r="F43" s="116">
        <v>1225.3800000000001</v>
      </c>
      <c r="G43" s="117">
        <v>13935</v>
      </c>
      <c r="H43" s="118">
        <v>8719352.2599999998</v>
      </c>
      <c r="I43" s="115">
        <v>625.72</v>
      </c>
      <c r="J43" s="116">
        <v>541.16999999999996</v>
      </c>
      <c r="K43" s="117">
        <v>5742</v>
      </c>
      <c r="L43" s="118">
        <v>3723620.02</v>
      </c>
      <c r="M43" s="115">
        <v>648.49</v>
      </c>
      <c r="N43" s="116">
        <v>531.48</v>
      </c>
      <c r="O43" s="117">
        <v>187</v>
      </c>
      <c r="P43" s="118">
        <v>157164.4</v>
      </c>
      <c r="Q43" s="115">
        <v>840.45</v>
      </c>
      <c r="R43" s="116">
        <v>846</v>
      </c>
      <c r="S43" s="117">
        <v>23590</v>
      </c>
      <c r="T43" s="118">
        <v>17420640.469999999</v>
      </c>
      <c r="U43" s="118">
        <v>738.48</v>
      </c>
      <c r="V43" s="115">
        <v>597.74</v>
      </c>
      <c r="W43" s="112">
        <v>1.78</v>
      </c>
    </row>
    <row r="44" spans="1:23" x14ac:dyDescent="0.25">
      <c r="A44" s="52">
        <v>4</v>
      </c>
      <c r="B44" s="349" t="s">
        <v>96</v>
      </c>
      <c r="C44" s="350">
        <v>34978</v>
      </c>
      <c r="D44" s="351">
        <v>41579435.439999998</v>
      </c>
      <c r="E44" s="116">
        <v>1188.73</v>
      </c>
      <c r="F44" s="116">
        <v>1135.7</v>
      </c>
      <c r="G44" s="117">
        <v>23519</v>
      </c>
      <c r="H44" s="118">
        <v>16223427.359999999</v>
      </c>
      <c r="I44" s="115">
        <v>689.8</v>
      </c>
      <c r="J44" s="116">
        <v>588.41999999999996</v>
      </c>
      <c r="K44" s="117">
        <v>8190</v>
      </c>
      <c r="L44" s="118">
        <v>5410076.1900000004</v>
      </c>
      <c r="M44" s="115">
        <v>660.57</v>
      </c>
      <c r="N44" s="116">
        <v>538.24</v>
      </c>
      <c r="O44" s="117">
        <v>181</v>
      </c>
      <c r="P44" s="118">
        <v>151152.06</v>
      </c>
      <c r="Q44" s="115">
        <v>835.09</v>
      </c>
      <c r="R44" s="116">
        <v>846</v>
      </c>
      <c r="S44" s="117">
        <v>66868</v>
      </c>
      <c r="T44" s="118">
        <v>63364091.049999997</v>
      </c>
      <c r="U44" s="118">
        <v>947.6</v>
      </c>
      <c r="V44" s="115">
        <v>863.79</v>
      </c>
      <c r="W44" s="112">
        <v>5.04</v>
      </c>
    </row>
    <row r="45" spans="1:23" x14ac:dyDescent="0.25">
      <c r="A45" s="52">
        <v>5</v>
      </c>
      <c r="B45" s="115" t="s">
        <v>97</v>
      </c>
      <c r="C45" s="117">
        <v>100435</v>
      </c>
      <c r="D45" s="118">
        <v>118173213.94</v>
      </c>
      <c r="E45" s="116">
        <v>1176.6099999999999</v>
      </c>
      <c r="F45" s="116">
        <v>1112.32</v>
      </c>
      <c r="G45" s="117">
        <v>33198</v>
      </c>
      <c r="H45" s="118">
        <v>24596039.120000001</v>
      </c>
      <c r="I45" s="115">
        <v>740.89</v>
      </c>
      <c r="J45" s="116">
        <v>649.72</v>
      </c>
      <c r="K45" s="117">
        <v>9880</v>
      </c>
      <c r="L45" s="118">
        <v>6321692.3600000003</v>
      </c>
      <c r="M45" s="115">
        <v>639.85</v>
      </c>
      <c r="N45" s="116">
        <v>529.14</v>
      </c>
      <c r="O45" s="117">
        <v>169</v>
      </c>
      <c r="P45" s="118">
        <v>140907.34</v>
      </c>
      <c r="Q45" s="115">
        <v>833.77</v>
      </c>
      <c r="R45" s="116">
        <v>846</v>
      </c>
      <c r="S45" s="117">
        <v>143682</v>
      </c>
      <c r="T45" s="118">
        <v>149231852.75999999</v>
      </c>
      <c r="U45" s="118">
        <v>1038.6300000000001</v>
      </c>
      <c r="V45" s="115">
        <v>950.69</v>
      </c>
      <c r="W45" s="112">
        <v>10.82</v>
      </c>
    </row>
    <row r="46" spans="1:23" x14ac:dyDescent="0.25">
      <c r="A46" s="52">
        <v>6</v>
      </c>
      <c r="B46" s="115" t="s">
        <v>98</v>
      </c>
      <c r="C46" s="117">
        <v>170857</v>
      </c>
      <c r="D46" s="118">
        <v>185109824.77000001</v>
      </c>
      <c r="E46" s="116">
        <v>1083.42</v>
      </c>
      <c r="F46" s="116">
        <v>972.42</v>
      </c>
      <c r="G46" s="117">
        <v>37069</v>
      </c>
      <c r="H46" s="118">
        <v>30157991.52</v>
      </c>
      <c r="I46" s="115">
        <v>813.56</v>
      </c>
      <c r="J46" s="116">
        <v>737.99</v>
      </c>
      <c r="K46" s="117">
        <v>9518</v>
      </c>
      <c r="L46" s="118">
        <v>5920692.3799999999</v>
      </c>
      <c r="M46" s="115">
        <v>622.04999999999995</v>
      </c>
      <c r="N46" s="116">
        <v>529.14</v>
      </c>
      <c r="O46" s="117">
        <v>2466</v>
      </c>
      <c r="P46" s="118">
        <v>966754.03</v>
      </c>
      <c r="Q46" s="115">
        <v>392.03</v>
      </c>
      <c r="R46" s="116">
        <v>399.54</v>
      </c>
      <c r="S46" s="117">
        <v>219910</v>
      </c>
      <c r="T46" s="118">
        <v>222155262.69999999</v>
      </c>
      <c r="U46" s="118">
        <v>1010.21</v>
      </c>
      <c r="V46" s="115">
        <v>881.68</v>
      </c>
      <c r="W46" s="112">
        <v>16.559999999999999</v>
      </c>
    </row>
    <row r="47" spans="1:23" x14ac:dyDescent="0.25">
      <c r="A47" s="52">
        <v>7</v>
      </c>
      <c r="B47" s="115" t="s">
        <v>99</v>
      </c>
      <c r="C47" s="117">
        <v>175097</v>
      </c>
      <c r="D47" s="118">
        <v>183980558.49000001</v>
      </c>
      <c r="E47" s="116">
        <v>1050.74</v>
      </c>
      <c r="F47" s="116">
        <v>894.29</v>
      </c>
      <c r="G47" s="117">
        <v>39763</v>
      </c>
      <c r="H47" s="118">
        <v>32996523.800000001</v>
      </c>
      <c r="I47" s="115">
        <v>829.83</v>
      </c>
      <c r="J47" s="116">
        <v>759.42</v>
      </c>
      <c r="K47" s="117">
        <v>7891</v>
      </c>
      <c r="L47" s="118">
        <v>4844275.9800000004</v>
      </c>
      <c r="M47" s="115">
        <v>613.9</v>
      </c>
      <c r="N47" s="116">
        <v>535.32000000000005</v>
      </c>
      <c r="O47" s="117">
        <v>5813</v>
      </c>
      <c r="P47" s="118">
        <v>2027881.42</v>
      </c>
      <c r="Q47" s="115">
        <v>348.85</v>
      </c>
      <c r="R47" s="116">
        <v>399.54</v>
      </c>
      <c r="S47" s="117">
        <v>228564</v>
      </c>
      <c r="T47" s="118">
        <v>223849239.69</v>
      </c>
      <c r="U47" s="118">
        <v>979.37</v>
      </c>
      <c r="V47" s="115">
        <v>820.94</v>
      </c>
      <c r="W47" s="112">
        <v>17.21</v>
      </c>
    </row>
    <row r="48" spans="1:23" x14ac:dyDescent="0.25">
      <c r="A48" s="52">
        <v>8</v>
      </c>
      <c r="B48" s="115" t="s">
        <v>100</v>
      </c>
      <c r="C48" s="117">
        <v>159525</v>
      </c>
      <c r="D48" s="118">
        <v>156965515.47</v>
      </c>
      <c r="E48" s="116">
        <v>983.96</v>
      </c>
      <c r="F48" s="116">
        <v>801.83</v>
      </c>
      <c r="G48" s="117">
        <v>55412</v>
      </c>
      <c r="H48" s="118">
        <v>45207321.07</v>
      </c>
      <c r="I48" s="115">
        <v>815.84</v>
      </c>
      <c r="J48" s="116">
        <v>730.71</v>
      </c>
      <c r="K48" s="117">
        <v>7497</v>
      </c>
      <c r="L48" s="118">
        <v>4450731.84</v>
      </c>
      <c r="M48" s="115">
        <v>593.66999999999996</v>
      </c>
      <c r="N48" s="116">
        <v>537.9</v>
      </c>
      <c r="O48" s="117">
        <v>2287</v>
      </c>
      <c r="P48" s="118">
        <v>800826.35</v>
      </c>
      <c r="Q48" s="115">
        <v>350.16</v>
      </c>
      <c r="R48" s="116">
        <v>399.54</v>
      </c>
      <c r="S48" s="117">
        <v>224721</v>
      </c>
      <c r="T48" s="118">
        <v>207424394.72999999</v>
      </c>
      <c r="U48" s="118">
        <v>923.03</v>
      </c>
      <c r="V48" s="115">
        <v>757.69</v>
      </c>
      <c r="W48" s="112">
        <v>16.93</v>
      </c>
    </row>
    <row r="49" spans="1:23" x14ac:dyDescent="0.25">
      <c r="A49" s="52">
        <v>9</v>
      </c>
      <c r="B49" s="115" t="s">
        <v>101</v>
      </c>
      <c r="C49" s="117">
        <v>112349</v>
      </c>
      <c r="D49" s="118">
        <v>102492435.20999999</v>
      </c>
      <c r="E49" s="116">
        <v>912.27</v>
      </c>
      <c r="F49" s="116">
        <v>713.92</v>
      </c>
      <c r="G49" s="117">
        <v>47079</v>
      </c>
      <c r="H49" s="118">
        <v>37639420.229999997</v>
      </c>
      <c r="I49" s="115">
        <v>799.49</v>
      </c>
      <c r="J49" s="116">
        <v>698.94</v>
      </c>
      <c r="K49" s="117">
        <v>5583</v>
      </c>
      <c r="L49" s="118">
        <v>3309261.52</v>
      </c>
      <c r="M49" s="115">
        <v>592.74</v>
      </c>
      <c r="N49" s="116">
        <v>531.35</v>
      </c>
      <c r="O49" s="117">
        <v>831</v>
      </c>
      <c r="P49" s="118">
        <v>274413.77</v>
      </c>
      <c r="Q49" s="115">
        <v>330.22</v>
      </c>
      <c r="R49" s="116">
        <v>194.06</v>
      </c>
      <c r="S49" s="117">
        <v>165842</v>
      </c>
      <c r="T49" s="118">
        <v>143715530.72999999</v>
      </c>
      <c r="U49" s="118">
        <v>866.58</v>
      </c>
      <c r="V49" s="115">
        <v>696.19</v>
      </c>
      <c r="W49" s="112">
        <v>12.49</v>
      </c>
    </row>
    <row r="50" spans="1:23" x14ac:dyDescent="0.25">
      <c r="A50" s="52">
        <v>10</v>
      </c>
      <c r="B50" s="115" t="s">
        <v>109</v>
      </c>
      <c r="C50" s="117">
        <v>91017</v>
      </c>
      <c r="D50" s="118">
        <v>79569714.150000006</v>
      </c>
      <c r="E50" s="116">
        <v>874.23</v>
      </c>
      <c r="F50" s="116">
        <v>650.79</v>
      </c>
      <c r="G50" s="117">
        <v>44303</v>
      </c>
      <c r="H50" s="118">
        <v>35488109.119999997</v>
      </c>
      <c r="I50" s="115">
        <v>801.03</v>
      </c>
      <c r="J50" s="116">
        <v>692.04</v>
      </c>
      <c r="K50" s="117">
        <v>4161</v>
      </c>
      <c r="L50" s="118">
        <v>2551555.9900000002</v>
      </c>
      <c r="M50" s="115">
        <v>613.21</v>
      </c>
      <c r="N50" s="116">
        <v>477.74</v>
      </c>
      <c r="O50" s="117">
        <v>513</v>
      </c>
      <c r="P50" s="118">
        <v>169761.04</v>
      </c>
      <c r="Q50" s="115">
        <v>330.92</v>
      </c>
      <c r="R50" s="116">
        <v>204.5</v>
      </c>
      <c r="S50" s="117">
        <v>139994</v>
      </c>
      <c r="T50" s="118">
        <v>117779140.3</v>
      </c>
      <c r="U50" s="118">
        <v>841.32</v>
      </c>
      <c r="V50" s="115">
        <v>652.88</v>
      </c>
      <c r="W50" s="112">
        <v>10.54</v>
      </c>
    </row>
    <row r="51" spans="1:23" x14ac:dyDescent="0.25">
      <c r="A51" s="52">
        <v>11</v>
      </c>
      <c r="B51" s="115" t="s">
        <v>110</v>
      </c>
      <c r="C51" s="117">
        <v>37088</v>
      </c>
      <c r="D51" s="118">
        <v>30521575.210000001</v>
      </c>
      <c r="E51" s="116">
        <v>822.95</v>
      </c>
      <c r="F51" s="116">
        <v>531.63</v>
      </c>
      <c r="G51" s="117">
        <v>21527</v>
      </c>
      <c r="H51" s="118">
        <v>17359611.27</v>
      </c>
      <c r="I51" s="115">
        <v>806.41</v>
      </c>
      <c r="J51" s="116">
        <v>691.38</v>
      </c>
      <c r="K51" s="117">
        <v>1638</v>
      </c>
      <c r="L51" s="118">
        <v>1085319.74</v>
      </c>
      <c r="M51" s="115">
        <v>662.59</v>
      </c>
      <c r="N51" s="116">
        <v>458.19</v>
      </c>
      <c r="O51" s="117">
        <v>185</v>
      </c>
      <c r="P51" s="118">
        <v>54876.47</v>
      </c>
      <c r="Q51" s="115">
        <v>296.63</v>
      </c>
      <c r="R51" s="116">
        <v>182.65</v>
      </c>
      <c r="S51" s="117">
        <v>60438</v>
      </c>
      <c r="T51" s="118">
        <v>49021382.689999998</v>
      </c>
      <c r="U51" s="118">
        <v>811.1</v>
      </c>
      <c r="V51" s="115">
        <v>597.80999999999995</v>
      </c>
      <c r="W51" s="112">
        <v>4.55</v>
      </c>
    </row>
    <row r="52" spans="1:23" ht="15.75" thickBot="1" x14ac:dyDescent="0.3">
      <c r="A52" s="275">
        <v>12</v>
      </c>
      <c r="B52" s="276" t="s">
        <v>111</v>
      </c>
      <c r="C52" s="260">
        <v>8888</v>
      </c>
      <c r="D52" s="261">
        <v>6848734.2699999996</v>
      </c>
      <c r="E52" s="261">
        <v>770.55966134113407</v>
      </c>
      <c r="F52" s="291">
        <v>466.05</v>
      </c>
      <c r="G52" s="260">
        <v>5834</v>
      </c>
      <c r="H52" s="261">
        <v>4630156.18</v>
      </c>
      <c r="I52" s="261">
        <v>793.65035653068219</v>
      </c>
      <c r="J52" s="291">
        <v>651.12</v>
      </c>
      <c r="K52" s="260">
        <v>573</v>
      </c>
      <c r="L52" s="261">
        <v>376808.23</v>
      </c>
      <c r="M52" s="261">
        <v>657.60598603839435</v>
      </c>
      <c r="N52" s="261">
        <v>466.05</v>
      </c>
      <c r="O52" s="260">
        <v>43</v>
      </c>
      <c r="P52" s="261">
        <v>9567.77</v>
      </c>
      <c r="Q52" s="261">
        <v>222.50627906976746</v>
      </c>
      <c r="R52" s="291">
        <v>170.26</v>
      </c>
      <c r="S52" s="260">
        <v>15338</v>
      </c>
      <c r="T52" s="261">
        <v>11865266.449999999</v>
      </c>
      <c r="U52" s="261">
        <v>773.58628569565781</v>
      </c>
      <c r="V52" s="288">
        <v>543.83000000000004</v>
      </c>
      <c r="W52" s="261">
        <v>1.1551951773726954</v>
      </c>
    </row>
    <row r="53" spans="1:23" ht="16.5" thickBot="1" x14ac:dyDescent="0.3">
      <c r="A53" s="113"/>
      <c r="B53" s="121" t="s">
        <v>528</v>
      </c>
      <c r="C53" s="243">
        <v>894724</v>
      </c>
      <c r="D53" s="306">
        <v>911101163.35000002</v>
      </c>
      <c r="E53" s="306">
        <v>1018.304151168405</v>
      </c>
      <c r="F53" s="124">
        <v>874.36</v>
      </c>
      <c r="G53" s="243">
        <v>350623</v>
      </c>
      <c r="H53" s="306">
        <v>265794173.23000002</v>
      </c>
      <c r="I53" s="306">
        <v>758.0625721358839</v>
      </c>
      <c r="J53" s="124">
        <v>656.29</v>
      </c>
      <c r="K53" s="243">
        <v>68574</v>
      </c>
      <c r="L53" s="306">
        <v>43113707.469999999</v>
      </c>
      <c r="M53" s="306">
        <v>628.71799034619528</v>
      </c>
      <c r="N53" s="124">
        <v>529.14</v>
      </c>
      <c r="O53" s="243">
        <v>13820</v>
      </c>
      <c r="P53" s="306">
        <v>5720477.7699999996</v>
      </c>
      <c r="Q53" s="306">
        <v>413.92747973950793</v>
      </c>
      <c r="R53" s="124">
        <v>399.54</v>
      </c>
      <c r="S53" s="243">
        <v>1327741</v>
      </c>
      <c r="T53" s="306">
        <v>1225729521.8200002</v>
      </c>
      <c r="U53" s="306">
        <v>923.16914354531502</v>
      </c>
      <c r="V53" s="121">
        <v>767.76</v>
      </c>
      <c r="W53" s="114">
        <v>100</v>
      </c>
    </row>
    <row r="58" spans="1:23" x14ac:dyDescent="0.25">
      <c r="B58" s="8"/>
    </row>
    <row r="61" spans="1:23" x14ac:dyDescent="0.25">
      <c r="D61" s="347"/>
    </row>
  </sheetData>
  <mergeCells count="24">
    <mergeCell ref="O21:R21"/>
    <mergeCell ref="S21:W21"/>
    <mergeCell ref="S39:W39"/>
    <mergeCell ref="B39:B40"/>
    <mergeCell ref="C39:F39"/>
    <mergeCell ref="G39:J39"/>
    <mergeCell ref="K39:N39"/>
    <mergeCell ref="O39:R39"/>
    <mergeCell ref="A39:A40"/>
    <mergeCell ref="A1:W1"/>
    <mergeCell ref="A19:W19"/>
    <mergeCell ref="A3:A4"/>
    <mergeCell ref="B3:B4"/>
    <mergeCell ref="C3:F3"/>
    <mergeCell ref="G3:J3"/>
    <mergeCell ref="K3:N3"/>
    <mergeCell ref="O3:R3"/>
    <mergeCell ref="S3:W3"/>
    <mergeCell ref="A37:W37"/>
    <mergeCell ref="A21:A22"/>
    <mergeCell ref="B21:B22"/>
    <mergeCell ref="C21:F21"/>
    <mergeCell ref="G21:J21"/>
    <mergeCell ref="K21:N21"/>
  </mergeCells>
  <pageMargins left="0.70866141732283472" right="0.70866141732283472" top="0.74803149606299213" bottom="0.74803149606299213" header="0.31496062992125984" footer="0.31496062992125984"/>
  <pageSetup paperSize="9" scale="64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theme="0"/>
  </sheetPr>
  <dimension ref="A1:N119"/>
  <sheetViews>
    <sheetView zoomScale="115" zoomScaleNormal="115" workbookViewId="0">
      <selection activeCell="E20" sqref="E20"/>
    </sheetView>
  </sheetViews>
  <sheetFormatPr defaultColWidth="9.140625" defaultRowHeight="15" x14ac:dyDescent="0.25"/>
  <cols>
    <col min="1" max="1" width="14" customWidth="1"/>
    <col min="2" max="2" width="22.140625" bestFit="1" customWidth="1"/>
    <col min="3" max="3" width="10" customWidth="1"/>
    <col min="4" max="4" width="22.140625" bestFit="1" customWidth="1"/>
    <col min="5" max="5" width="12.28515625" style="8" customWidth="1"/>
    <col min="6" max="6" width="12.5703125" style="8" customWidth="1"/>
    <col min="7" max="7" width="12.7109375" style="8" customWidth="1"/>
    <col min="8" max="8" width="12" style="286" customWidth="1"/>
    <col min="9" max="9" width="18.28515625" style="9" customWidth="1"/>
    <col min="10" max="10" width="17.140625" style="9" customWidth="1"/>
    <col min="11" max="11" width="18.42578125" style="9" customWidth="1"/>
    <col min="12" max="12" width="17" style="9" customWidth="1"/>
  </cols>
  <sheetData>
    <row r="1" spans="1:14" s="2" customFormat="1" ht="15.75" x14ac:dyDescent="0.25">
      <c r="A1" s="409" t="s">
        <v>708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4" s="2" customFormat="1" ht="15.75" thickBot="1" x14ac:dyDescent="0.3">
      <c r="A2" s="283"/>
      <c r="E2" s="36"/>
      <c r="F2" s="36"/>
      <c r="G2" s="36"/>
      <c r="H2" s="285"/>
      <c r="I2" s="284"/>
      <c r="J2" s="284"/>
      <c r="K2" s="284"/>
      <c r="L2" s="284"/>
    </row>
    <row r="3" spans="1:14" s="2" customFormat="1" ht="33" customHeight="1" x14ac:dyDescent="0.25">
      <c r="A3" s="341" t="s">
        <v>367</v>
      </c>
      <c r="B3" s="342" t="s">
        <v>368</v>
      </c>
      <c r="C3" s="342" t="s">
        <v>43</v>
      </c>
      <c r="D3" s="342" t="s">
        <v>44</v>
      </c>
      <c r="E3" s="342" t="s">
        <v>5</v>
      </c>
      <c r="F3" s="342" t="s">
        <v>6</v>
      </c>
      <c r="G3" s="342" t="s">
        <v>45</v>
      </c>
      <c r="H3" s="343" t="s">
        <v>49</v>
      </c>
      <c r="I3" s="344" t="s">
        <v>112</v>
      </c>
      <c r="J3" s="344" t="s">
        <v>498</v>
      </c>
      <c r="K3" s="344" t="s">
        <v>499</v>
      </c>
      <c r="L3" s="345" t="s">
        <v>500</v>
      </c>
    </row>
    <row r="4" spans="1:14" s="42" customFormat="1" ht="15.75" x14ac:dyDescent="0.25">
      <c r="A4" s="203">
        <v>1</v>
      </c>
      <c r="B4" s="228" t="s">
        <v>369</v>
      </c>
      <c r="C4" s="3"/>
      <c r="D4" s="228" t="s">
        <v>369</v>
      </c>
      <c r="E4" s="3">
        <v>357577</v>
      </c>
      <c r="F4" s="3">
        <v>90801</v>
      </c>
      <c r="G4" s="3">
        <v>10170</v>
      </c>
      <c r="H4" s="228">
        <v>2557</v>
      </c>
      <c r="I4" s="4">
        <v>509213015.87</v>
      </c>
      <c r="J4" s="4">
        <v>8855264.9299999997</v>
      </c>
      <c r="K4" s="4">
        <v>27910651.23</v>
      </c>
      <c r="L4" s="191">
        <v>545978932.02999997</v>
      </c>
    </row>
    <row r="5" spans="1:14" x14ac:dyDescent="0.25">
      <c r="A5" s="204"/>
      <c r="B5" s="227" t="s">
        <v>369</v>
      </c>
      <c r="C5" s="78" t="s">
        <v>258</v>
      </c>
      <c r="D5" s="227" t="s">
        <v>417</v>
      </c>
      <c r="E5" s="6">
        <v>323</v>
      </c>
      <c r="F5" s="6">
        <v>8276</v>
      </c>
      <c r="G5" s="6">
        <v>2049</v>
      </c>
      <c r="H5" s="227">
        <v>0</v>
      </c>
      <c r="I5" s="22">
        <v>5583082.3899999997</v>
      </c>
      <c r="J5" s="22">
        <v>1825.82</v>
      </c>
      <c r="K5" s="22">
        <v>296112.93</v>
      </c>
      <c r="L5" s="94">
        <v>5881021.1399999997</v>
      </c>
    </row>
    <row r="6" spans="1:14" s="42" customFormat="1" ht="15.75" x14ac:dyDescent="0.25">
      <c r="A6" s="204"/>
      <c r="B6" s="227" t="s">
        <v>369</v>
      </c>
      <c r="C6" s="6" t="s">
        <v>636</v>
      </c>
      <c r="D6" s="227" t="s">
        <v>635</v>
      </c>
      <c r="E6" s="6">
        <v>0</v>
      </c>
      <c r="F6" s="6">
        <v>0</v>
      </c>
      <c r="G6" s="6">
        <v>0</v>
      </c>
      <c r="H6" s="227">
        <v>2557</v>
      </c>
      <c r="I6" s="22">
        <v>582147.87</v>
      </c>
      <c r="J6" s="22">
        <v>0</v>
      </c>
      <c r="K6" s="22">
        <v>5420.83</v>
      </c>
      <c r="L6" s="94">
        <v>587568.69999999995</v>
      </c>
    </row>
    <row r="7" spans="1:14" x14ac:dyDescent="0.25">
      <c r="A7" s="204"/>
      <c r="B7" s="6" t="s">
        <v>369</v>
      </c>
      <c r="C7" s="6" t="s">
        <v>501</v>
      </c>
      <c r="D7" s="6" t="s">
        <v>559</v>
      </c>
      <c r="E7" s="6">
        <v>357254</v>
      </c>
      <c r="F7" s="6">
        <v>82525</v>
      </c>
      <c r="G7" s="6">
        <v>8121</v>
      </c>
      <c r="H7" s="227">
        <v>0</v>
      </c>
      <c r="I7" s="22">
        <v>503047785.61000001</v>
      </c>
      <c r="J7" s="22">
        <v>8853439.1099999994</v>
      </c>
      <c r="K7" s="22">
        <v>27609117.469999999</v>
      </c>
      <c r="L7" s="94">
        <v>539510342.19000006</v>
      </c>
    </row>
    <row r="8" spans="1:14" s="42" customFormat="1" ht="15.75" x14ac:dyDescent="0.25">
      <c r="A8" s="203">
        <v>1</v>
      </c>
      <c r="B8" s="3" t="s">
        <v>69</v>
      </c>
      <c r="C8" s="3"/>
      <c r="D8" s="3" t="s">
        <v>69</v>
      </c>
      <c r="E8" s="3">
        <v>12698</v>
      </c>
      <c r="F8" s="3">
        <v>3454</v>
      </c>
      <c r="G8" s="3">
        <v>0</v>
      </c>
      <c r="H8" s="228">
        <v>0</v>
      </c>
      <c r="I8" s="4">
        <v>1350147.34</v>
      </c>
      <c r="J8" s="4">
        <v>0</v>
      </c>
      <c r="K8" s="4">
        <v>0</v>
      </c>
      <c r="L8" s="191">
        <v>1350147.34</v>
      </c>
    </row>
    <row r="9" spans="1:14" x14ac:dyDescent="0.25">
      <c r="A9" s="204"/>
      <c r="B9" s="6" t="s">
        <v>69</v>
      </c>
      <c r="C9" s="6" t="s">
        <v>302</v>
      </c>
      <c r="D9" s="6" t="s">
        <v>69</v>
      </c>
      <c r="E9" s="6">
        <v>12698</v>
      </c>
      <c r="F9" s="6">
        <v>3454</v>
      </c>
      <c r="G9" s="6">
        <v>0</v>
      </c>
      <c r="H9" s="227">
        <v>0</v>
      </c>
      <c r="I9" s="22">
        <v>1350147.34</v>
      </c>
      <c r="J9" s="22">
        <v>0</v>
      </c>
      <c r="K9" s="22">
        <v>0</v>
      </c>
      <c r="L9" s="94">
        <v>1350147.34</v>
      </c>
      <c r="N9" s="8"/>
    </row>
    <row r="10" spans="1:14" s="42" customFormat="1" ht="15.75" x14ac:dyDescent="0.25">
      <c r="A10" s="203">
        <v>1</v>
      </c>
      <c r="B10" s="3" t="s">
        <v>370</v>
      </c>
      <c r="C10" s="3"/>
      <c r="D10" s="3" t="s">
        <v>370</v>
      </c>
      <c r="E10" s="3">
        <v>18545</v>
      </c>
      <c r="F10" s="3">
        <v>6332</v>
      </c>
      <c r="G10" s="3">
        <v>0</v>
      </c>
      <c r="H10" s="228">
        <v>0</v>
      </c>
      <c r="I10" s="4">
        <v>3421892.79</v>
      </c>
      <c r="J10" s="4">
        <v>0</v>
      </c>
      <c r="K10" s="4">
        <v>0</v>
      </c>
      <c r="L10" s="191">
        <v>3421892.79</v>
      </c>
    </row>
    <row r="11" spans="1:14" x14ac:dyDescent="0.25">
      <c r="A11" s="204"/>
      <c r="B11" s="6" t="s">
        <v>370</v>
      </c>
      <c r="C11" s="6" t="s">
        <v>303</v>
      </c>
      <c r="D11" s="6" t="s">
        <v>73</v>
      </c>
      <c r="E11" s="6">
        <v>18545</v>
      </c>
      <c r="F11" s="6">
        <v>6332</v>
      </c>
      <c r="G11" s="6">
        <v>0</v>
      </c>
      <c r="H11" s="227">
        <v>0</v>
      </c>
      <c r="I11" s="22">
        <v>3421892.79</v>
      </c>
      <c r="J11" s="22">
        <v>0</v>
      </c>
      <c r="K11" s="22">
        <v>0</v>
      </c>
      <c r="L11" s="94">
        <v>3421892.79</v>
      </c>
    </row>
    <row r="12" spans="1:14" x14ac:dyDescent="0.25">
      <c r="A12" s="203">
        <v>1</v>
      </c>
      <c r="B12" s="3" t="s">
        <v>371</v>
      </c>
      <c r="C12" s="3"/>
      <c r="D12" s="3" t="s">
        <v>371</v>
      </c>
      <c r="E12" s="3">
        <v>42256</v>
      </c>
      <c r="F12" s="3">
        <v>14596</v>
      </c>
      <c r="G12" s="3">
        <v>1789</v>
      </c>
      <c r="H12" s="228">
        <v>159</v>
      </c>
      <c r="I12" s="4">
        <v>61954571.140000001</v>
      </c>
      <c r="J12" s="4">
        <v>2553735.75</v>
      </c>
      <c r="K12" s="4">
        <v>3281630.78</v>
      </c>
      <c r="L12" s="191">
        <v>67789937.670000002</v>
      </c>
    </row>
    <row r="13" spans="1:14" x14ac:dyDescent="0.25">
      <c r="A13" s="204"/>
      <c r="B13" s="6" t="s">
        <v>371</v>
      </c>
      <c r="C13" s="6" t="s">
        <v>267</v>
      </c>
      <c r="D13" s="6" t="s">
        <v>352</v>
      </c>
      <c r="E13" s="6">
        <v>12224</v>
      </c>
      <c r="F13" s="6">
        <v>4018</v>
      </c>
      <c r="G13" s="6">
        <v>533</v>
      </c>
      <c r="H13" s="227">
        <v>0</v>
      </c>
      <c r="I13" s="22">
        <v>11992133.84</v>
      </c>
      <c r="J13" s="22">
        <v>302379.34999999998</v>
      </c>
      <c r="K13" s="22">
        <v>669864.43000000005</v>
      </c>
      <c r="L13" s="94">
        <v>12964377.619999999</v>
      </c>
    </row>
    <row r="14" spans="1:14" x14ac:dyDescent="0.25">
      <c r="A14" s="204"/>
      <c r="B14" s="6" t="s">
        <v>371</v>
      </c>
      <c r="C14" s="6" t="s">
        <v>268</v>
      </c>
      <c r="D14" s="6" t="s">
        <v>62</v>
      </c>
      <c r="E14" s="6">
        <v>12926</v>
      </c>
      <c r="F14" s="6">
        <v>5631</v>
      </c>
      <c r="G14" s="6">
        <v>293</v>
      </c>
      <c r="H14" s="227">
        <v>159</v>
      </c>
      <c r="I14" s="22">
        <v>21596211.140000001</v>
      </c>
      <c r="J14" s="22">
        <v>1236182.6299999999</v>
      </c>
      <c r="K14" s="22">
        <v>1156611.1599999999</v>
      </c>
      <c r="L14" s="94">
        <v>23989004.93</v>
      </c>
    </row>
    <row r="15" spans="1:14" x14ac:dyDescent="0.25">
      <c r="A15" s="204"/>
      <c r="B15" s="6" t="s">
        <v>371</v>
      </c>
      <c r="C15" s="6" t="s">
        <v>269</v>
      </c>
      <c r="D15" s="6" t="s">
        <v>63</v>
      </c>
      <c r="E15" s="6">
        <v>17106</v>
      </c>
      <c r="F15" s="6">
        <v>4947</v>
      </c>
      <c r="G15" s="6">
        <v>963</v>
      </c>
      <c r="H15" s="227">
        <v>0</v>
      </c>
      <c r="I15" s="22">
        <v>28366226.16</v>
      </c>
      <c r="J15" s="22">
        <v>1015173.77</v>
      </c>
      <c r="K15" s="22">
        <v>1455155.19</v>
      </c>
      <c r="L15" s="94">
        <v>30836555.120000001</v>
      </c>
    </row>
    <row r="16" spans="1:14" x14ac:dyDescent="0.25">
      <c r="A16" s="203">
        <v>1</v>
      </c>
      <c r="B16" s="3" t="s">
        <v>372</v>
      </c>
      <c r="C16" s="3"/>
      <c r="D16" s="3" t="s">
        <v>372</v>
      </c>
      <c r="E16" s="3">
        <v>4031</v>
      </c>
      <c r="F16" s="3">
        <v>1077</v>
      </c>
      <c r="G16" s="3">
        <v>352</v>
      </c>
      <c r="H16" s="228">
        <v>0</v>
      </c>
      <c r="I16" s="4">
        <v>7144317.5499999998</v>
      </c>
      <c r="J16" s="4">
        <v>302529.2</v>
      </c>
      <c r="K16" s="4">
        <v>155136.32999999999</v>
      </c>
      <c r="L16" s="191">
        <v>7601983.0800000001</v>
      </c>
    </row>
    <row r="17" spans="1:12" s="42" customFormat="1" ht="15.75" x14ac:dyDescent="0.25">
      <c r="A17" s="204"/>
      <c r="B17" s="6" t="s">
        <v>372</v>
      </c>
      <c r="C17" s="6" t="s">
        <v>270</v>
      </c>
      <c r="D17" s="6" t="s">
        <v>353</v>
      </c>
      <c r="E17" s="6">
        <v>2221</v>
      </c>
      <c r="F17" s="6">
        <v>483</v>
      </c>
      <c r="G17" s="6">
        <v>206</v>
      </c>
      <c r="H17" s="227">
        <v>0</v>
      </c>
      <c r="I17" s="22">
        <v>4425149.97</v>
      </c>
      <c r="J17" s="22">
        <v>275616.53000000003</v>
      </c>
      <c r="K17" s="22">
        <v>25885.99</v>
      </c>
      <c r="L17" s="94">
        <v>4726652.49</v>
      </c>
    </row>
    <row r="18" spans="1:12" x14ac:dyDescent="0.25">
      <c r="A18" s="204"/>
      <c r="B18" s="6" t="s">
        <v>372</v>
      </c>
      <c r="C18" s="6" t="s">
        <v>271</v>
      </c>
      <c r="D18" s="6" t="s">
        <v>354</v>
      </c>
      <c r="E18" s="6">
        <v>436</v>
      </c>
      <c r="F18" s="6">
        <v>109</v>
      </c>
      <c r="G18" s="6">
        <v>43</v>
      </c>
      <c r="H18" s="227">
        <v>0</v>
      </c>
      <c r="I18" s="22">
        <v>526222.38</v>
      </c>
      <c r="J18" s="22">
        <v>5670.47</v>
      </c>
      <c r="K18" s="22">
        <v>25873.17</v>
      </c>
      <c r="L18" s="94">
        <v>557766.02</v>
      </c>
    </row>
    <row r="19" spans="1:12" x14ac:dyDescent="0.25">
      <c r="A19" s="204"/>
      <c r="B19" s="6" t="s">
        <v>372</v>
      </c>
      <c r="C19" s="6" t="s">
        <v>397</v>
      </c>
      <c r="D19" s="6" t="s">
        <v>373</v>
      </c>
      <c r="E19" s="6">
        <v>472</v>
      </c>
      <c r="F19" s="6">
        <v>217</v>
      </c>
      <c r="G19" s="6">
        <v>37</v>
      </c>
      <c r="H19" s="227">
        <v>0</v>
      </c>
      <c r="I19" s="22">
        <v>790136.19</v>
      </c>
      <c r="J19" s="22">
        <v>2437.94</v>
      </c>
      <c r="K19" s="22">
        <v>39379.86</v>
      </c>
      <c r="L19" s="94">
        <v>831953.99</v>
      </c>
    </row>
    <row r="20" spans="1:12" x14ac:dyDescent="0.25">
      <c r="A20" s="204"/>
      <c r="B20" s="6" t="s">
        <v>372</v>
      </c>
      <c r="C20" s="6" t="s">
        <v>398</v>
      </c>
      <c r="D20" s="6" t="s">
        <v>374</v>
      </c>
      <c r="E20" s="6">
        <v>41</v>
      </c>
      <c r="F20" s="6">
        <v>22</v>
      </c>
      <c r="G20" s="6">
        <v>7</v>
      </c>
      <c r="H20" s="227">
        <v>0</v>
      </c>
      <c r="I20" s="22">
        <v>75413.429999999993</v>
      </c>
      <c r="J20" s="22">
        <v>566.91</v>
      </c>
      <c r="K20" s="22">
        <v>3680.52</v>
      </c>
      <c r="L20" s="94">
        <v>79660.86</v>
      </c>
    </row>
    <row r="21" spans="1:12" x14ac:dyDescent="0.25">
      <c r="A21" s="204"/>
      <c r="B21" s="6" t="s">
        <v>372</v>
      </c>
      <c r="C21" s="6" t="s">
        <v>394</v>
      </c>
      <c r="D21" s="6" t="s">
        <v>375</v>
      </c>
      <c r="E21" s="6">
        <v>799</v>
      </c>
      <c r="F21" s="6">
        <v>207</v>
      </c>
      <c r="G21" s="6">
        <v>53</v>
      </c>
      <c r="H21" s="227">
        <v>0</v>
      </c>
      <c r="I21" s="22">
        <v>1211985.1499999999</v>
      </c>
      <c r="J21" s="22">
        <v>16558.330000000002</v>
      </c>
      <c r="K21" s="22">
        <v>54726.29</v>
      </c>
      <c r="L21" s="94">
        <v>1283269.77</v>
      </c>
    </row>
    <row r="22" spans="1:12" x14ac:dyDescent="0.25">
      <c r="A22" s="204"/>
      <c r="B22" s="6" t="s">
        <v>372</v>
      </c>
      <c r="C22" s="6" t="s">
        <v>395</v>
      </c>
      <c r="D22" s="6" t="s">
        <v>376</v>
      </c>
      <c r="E22" s="6">
        <v>25</v>
      </c>
      <c r="F22" s="6">
        <v>27</v>
      </c>
      <c r="G22" s="6">
        <v>6</v>
      </c>
      <c r="H22" s="227">
        <v>0</v>
      </c>
      <c r="I22" s="22">
        <v>48790.35</v>
      </c>
      <c r="J22" s="22">
        <v>64.83</v>
      </c>
      <c r="K22" s="22">
        <v>2461.06</v>
      </c>
      <c r="L22" s="94">
        <v>51316.24</v>
      </c>
    </row>
    <row r="23" spans="1:12" x14ac:dyDescent="0.25">
      <c r="A23" s="204"/>
      <c r="B23" s="6" t="s">
        <v>372</v>
      </c>
      <c r="C23" s="6" t="s">
        <v>392</v>
      </c>
      <c r="D23" s="6" t="s">
        <v>377</v>
      </c>
      <c r="E23" s="6">
        <v>29</v>
      </c>
      <c r="F23" s="6">
        <v>9</v>
      </c>
      <c r="G23" s="6">
        <v>0</v>
      </c>
      <c r="H23" s="227">
        <v>0</v>
      </c>
      <c r="I23" s="22">
        <v>43740.15</v>
      </c>
      <c r="J23" s="22">
        <v>297.93</v>
      </c>
      <c r="K23" s="22">
        <v>2126.29</v>
      </c>
      <c r="L23" s="94">
        <v>46164.37</v>
      </c>
    </row>
    <row r="24" spans="1:12" x14ac:dyDescent="0.25">
      <c r="A24" s="204"/>
      <c r="B24" s="6" t="s">
        <v>372</v>
      </c>
      <c r="C24" s="6" t="s">
        <v>393</v>
      </c>
      <c r="D24" s="6" t="s">
        <v>378</v>
      </c>
      <c r="E24" s="6">
        <v>8</v>
      </c>
      <c r="F24" s="6">
        <v>3</v>
      </c>
      <c r="G24" s="6">
        <v>0</v>
      </c>
      <c r="H24" s="227">
        <v>0</v>
      </c>
      <c r="I24" s="22">
        <v>22879.93</v>
      </c>
      <c r="J24" s="22">
        <v>1316.26</v>
      </c>
      <c r="K24" s="22">
        <v>1003.15</v>
      </c>
      <c r="L24" s="94">
        <v>25199.34</v>
      </c>
    </row>
    <row r="25" spans="1:12" x14ac:dyDescent="0.25">
      <c r="A25" s="203">
        <v>1</v>
      </c>
      <c r="B25" s="3" t="s">
        <v>379</v>
      </c>
      <c r="C25" s="3"/>
      <c r="D25" s="3" t="s">
        <v>379</v>
      </c>
      <c r="E25" s="3">
        <v>9561</v>
      </c>
      <c r="F25" s="3">
        <v>90</v>
      </c>
      <c r="G25" s="3">
        <v>22</v>
      </c>
      <c r="H25" s="228">
        <v>0</v>
      </c>
      <c r="I25" s="4">
        <v>5431693.29</v>
      </c>
      <c r="J25" s="4">
        <v>228557.14</v>
      </c>
      <c r="K25" s="4">
        <v>312042.88</v>
      </c>
      <c r="L25" s="191">
        <v>5972293.3099999996</v>
      </c>
    </row>
    <row r="26" spans="1:12" x14ac:dyDescent="0.25">
      <c r="A26" s="204"/>
      <c r="B26" s="6" t="s">
        <v>379</v>
      </c>
      <c r="C26" s="6" t="s">
        <v>401</v>
      </c>
      <c r="D26" s="6" t="s">
        <v>576</v>
      </c>
      <c r="E26" s="6">
        <v>6210</v>
      </c>
      <c r="F26" s="6">
        <v>74</v>
      </c>
      <c r="G26" s="6">
        <v>18</v>
      </c>
      <c r="H26" s="227">
        <v>0</v>
      </c>
      <c r="I26" s="22">
        <v>3658985.5</v>
      </c>
      <c r="J26" s="22">
        <v>160309.98000000001</v>
      </c>
      <c r="K26" s="22">
        <v>209920.84</v>
      </c>
      <c r="L26" s="94">
        <v>4029216.32</v>
      </c>
    </row>
    <row r="27" spans="1:12" x14ac:dyDescent="0.25">
      <c r="A27" s="204"/>
      <c r="B27" s="6" t="s">
        <v>379</v>
      </c>
      <c r="C27" s="6" t="s">
        <v>400</v>
      </c>
      <c r="D27" s="6" t="s">
        <v>323</v>
      </c>
      <c r="E27" s="6">
        <v>2848</v>
      </c>
      <c r="F27" s="6">
        <v>0</v>
      </c>
      <c r="G27" s="6">
        <v>0</v>
      </c>
      <c r="H27" s="227">
        <v>0</v>
      </c>
      <c r="I27" s="22">
        <v>1565584.32</v>
      </c>
      <c r="J27" s="22">
        <v>61927.78</v>
      </c>
      <c r="K27" s="22">
        <v>90073.79</v>
      </c>
      <c r="L27" s="94">
        <v>1717585.89</v>
      </c>
    </row>
    <row r="28" spans="1:12" s="42" customFormat="1" ht="15.75" x14ac:dyDescent="0.25">
      <c r="A28" s="204"/>
      <c r="B28" s="6" t="s">
        <v>379</v>
      </c>
      <c r="C28" s="6" t="s">
        <v>399</v>
      </c>
      <c r="D28" s="6" t="s">
        <v>426</v>
      </c>
      <c r="E28" s="6">
        <v>503</v>
      </c>
      <c r="F28" s="6">
        <v>16</v>
      </c>
      <c r="G28" s="6">
        <v>4</v>
      </c>
      <c r="H28" s="227">
        <v>0</v>
      </c>
      <c r="I28" s="22">
        <v>207123.47</v>
      </c>
      <c r="J28" s="22">
        <v>6319.38</v>
      </c>
      <c r="K28" s="22">
        <v>12048.25</v>
      </c>
      <c r="L28" s="94">
        <v>225491.1</v>
      </c>
    </row>
    <row r="29" spans="1:12" x14ac:dyDescent="0.25">
      <c r="A29" s="203">
        <v>1</v>
      </c>
      <c r="B29" s="3" t="s">
        <v>556</v>
      </c>
      <c r="C29" s="3"/>
      <c r="D29" s="3" t="s">
        <v>556</v>
      </c>
      <c r="E29" s="3">
        <v>980245</v>
      </c>
      <c r="F29" s="3">
        <v>303502</v>
      </c>
      <c r="G29" s="3">
        <v>70871</v>
      </c>
      <c r="H29" s="228">
        <v>1</v>
      </c>
      <c r="I29" s="4">
        <v>264809468.81999999</v>
      </c>
      <c r="J29" s="4">
        <v>9211866.2899999991</v>
      </c>
      <c r="K29" s="4">
        <v>15096368.029999999</v>
      </c>
      <c r="L29" s="191">
        <v>289117703.13999999</v>
      </c>
    </row>
    <row r="30" spans="1:12" x14ac:dyDescent="0.25">
      <c r="A30" s="204"/>
      <c r="B30" s="6" t="s">
        <v>556</v>
      </c>
      <c r="C30" s="6" t="s">
        <v>403</v>
      </c>
      <c r="D30" s="6" t="s">
        <v>532</v>
      </c>
      <c r="E30" s="6">
        <v>14</v>
      </c>
      <c r="F30" s="6">
        <v>5</v>
      </c>
      <c r="G30" s="6">
        <v>0</v>
      </c>
      <c r="H30" s="227">
        <v>0</v>
      </c>
      <c r="I30" s="22">
        <v>20227.38</v>
      </c>
      <c r="J30" s="22">
        <v>349.97</v>
      </c>
      <c r="K30" s="22">
        <v>1163.8599999999999</v>
      </c>
      <c r="L30" s="94">
        <v>21741.21</v>
      </c>
    </row>
    <row r="31" spans="1:12" x14ac:dyDescent="0.25">
      <c r="A31" s="204"/>
      <c r="B31" s="6" t="s">
        <v>556</v>
      </c>
      <c r="C31" s="6" t="s">
        <v>273</v>
      </c>
      <c r="D31" s="6" t="s">
        <v>504</v>
      </c>
      <c r="E31" s="6">
        <v>4852</v>
      </c>
      <c r="F31" s="6">
        <v>1282</v>
      </c>
      <c r="G31" s="6">
        <v>332</v>
      </c>
      <c r="H31" s="227">
        <v>0</v>
      </c>
      <c r="I31" s="22">
        <v>2541321.23</v>
      </c>
      <c r="J31" s="22">
        <v>238850.96</v>
      </c>
      <c r="K31" s="22">
        <v>136527.17000000001</v>
      </c>
      <c r="L31" s="94">
        <v>2916699.36</v>
      </c>
    </row>
    <row r="32" spans="1:12" s="42" customFormat="1" ht="15.75" x14ac:dyDescent="0.25">
      <c r="A32" s="204"/>
      <c r="B32" s="6" t="s">
        <v>556</v>
      </c>
      <c r="C32" s="6" t="s">
        <v>274</v>
      </c>
      <c r="D32" s="6" t="s">
        <v>505</v>
      </c>
      <c r="E32" s="6">
        <v>26956</v>
      </c>
      <c r="F32" s="6">
        <v>7916</v>
      </c>
      <c r="G32" s="6">
        <v>3084</v>
      </c>
      <c r="H32" s="227">
        <v>0</v>
      </c>
      <c r="I32" s="22">
        <v>9031182.3499999996</v>
      </c>
      <c r="J32" s="22">
        <v>408657.42</v>
      </c>
      <c r="K32" s="22">
        <v>511019.94</v>
      </c>
      <c r="L32" s="94">
        <v>9950859.7100000009</v>
      </c>
    </row>
    <row r="33" spans="1:12" x14ac:dyDescent="0.25">
      <c r="A33" s="204"/>
      <c r="B33" s="6" t="s">
        <v>556</v>
      </c>
      <c r="C33" s="6" t="s">
        <v>641</v>
      </c>
      <c r="D33" s="6" t="s">
        <v>642</v>
      </c>
      <c r="E33" s="6">
        <v>13186</v>
      </c>
      <c r="F33" s="6">
        <v>2572</v>
      </c>
      <c r="G33" s="6">
        <v>347</v>
      </c>
      <c r="H33" s="227">
        <v>0</v>
      </c>
      <c r="I33" s="22">
        <v>6039230.4400000004</v>
      </c>
      <c r="J33" s="22">
        <v>301492.84000000003</v>
      </c>
      <c r="K33" s="22">
        <v>306379.84999999998</v>
      </c>
      <c r="L33" s="94">
        <v>6647103.1299999999</v>
      </c>
    </row>
    <row r="34" spans="1:12" x14ac:dyDescent="0.25">
      <c r="A34" s="204"/>
      <c r="B34" s="6" t="s">
        <v>556</v>
      </c>
      <c r="C34" s="6" t="s">
        <v>350</v>
      </c>
      <c r="D34" s="6" t="s">
        <v>506</v>
      </c>
      <c r="E34" s="6">
        <v>2936</v>
      </c>
      <c r="F34" s="6">
        <v>1322</v>
      </c>
      <c r="G34" s="6">
        <v>284</v>
      </c>
      <c r="H34" s="227">
        <v>0</v>
      </c>
      <c r="I34" s="22">
        <v>960045.17</v>
      </c>
      <c r="J34" s="22">
        <v>19315.68</v>
      </c>
      <c r="K34" s="22">
        <v>56371.44</v>
      </c>
      <c r="L34" s="94">
        <v>1035732.29</v>
      </c>
    </row>
    <row r="35" spans="1:12" x14ac:dyDescent="0.25">
      <c r="A35" s="204"/>
      <c r="B35" s="6" t="s">
        <v>556</v>
      </c>
      <c r="C35" s="6" t="s">
        <v>275</v>
      </c>
      <c r="D35" s="6" t="s">
        <v>507</v>
      </c>
      <c r="E35" s="6">
        <v>2373</v>
      </c>
      <c r="F35" s="6">
        <v>739</v>
      </c>
      <c r="G35" s="6">
        <v>44</v>
      </c>
      <c r="H35" s="227">
        <v>0</v>
      </c>
      <c r="I35" s="22">
        <v>687233.27</v>
      </c>
      <c r="J35" s="22">
        <v>17368.28</v>
      </c>
      <c r="K35" s="22">
        <v>39808.379999999997</v>
      </c>
      <c r="L35" s="94">
        <v>744409.93</v>
      </c>
    </row>
    <row r="36" spans="1:12" x14ac:dyDescent="0.25">
      <c r="A36" s="204"/>
      <c r="B36" s="6" t="s">
        <v>556</v>
      </c>
      <c r="C36" s="6" t="s">
        <v>276</v>
      </c>
      <c r="D36" s="6" t="s">
        <v>508</v>
      </c>
      <c r="E36" s="6">
        <v>22803</v>
      </c>
      <c r="F36" s="6">
        <v>4527</v>
      </c>
      <c r="G36" s="6">
        <v>191</v>
      </c>
      <c r="H36" s="227">
        <v>0</v>
      </c>
      <c r="I36" s="22">
        <v>6974638.2699999996</v>
      </c>
      <c r="J36" s="22">
        <v>310108.08</v>
      </c>
      <c r="K36" s="22">
        <v>376318.06</v>
      </c>
      <c r="L36" s="94">
        <v>7661064.4100000001</v>
      </c>
    </row>
    <row r="37" spans="1:12" x14ac:dyDescent="0.25">
      <c r="A37" s="204"/>
      <c r="B37" s="6" t="s">
        <v>556</v>
      </c>
      <c r="C37" s="6" t="s">
        <v>277</v>
      </c>
      <c r="D37" s="6" t="s">
        <v>509</v>
      </c>
      <c r="E37" s="6">
        <v>28176</v>
      </c>
      <c r="F37" s="6">
        <v>7029</v>
      </c>
      <c r="G37" s="6">
        <v>197</v>
      </c>
      <c r="H37" s="227">
        <v>0</v>
      </c>
      <c r="I37" s="22">
        <v>8140219.4100000001</v>
      </c>
      <c r="J37" s="22">
        <v>263561.81</v>
      </c>
      <c r="K37" s="22">
        <v>465861.36</v>
      </c>
      <c r="L37" s="94">
        <v>8869642.5800000001</v>
      </c>
    </row>
    <row r="38" spans="1:12" x14ac:dyDescent="0.25">
      <c r="A38" s="204"/>
      <c r="B38" s="6" t="s">
        <v>556</v>
      </c>
      <c r="C38" s="6" t="s">
        <v>278</v>
      </c>
      <c r="D38" s="6" t="s">
        <v>510</v>
      </c>
      <c r="E38" s="6">
        <v>3758</v>
      </c>
      <c r="F38" s="6">
        <v>866</v>
      </c>
      <c r="G38" s="6">
        <v>63</v>
      </c>
      <c r="H38" s="227">
        <v>0</v>
      </c>
      <c r="I38" s="22">
        <v>1686031.24</v>
      </c>
      <c r="J38" s="22">
        <v>144288.70000000001</v>
      </c>
      <c r="K38" s="22">
        <v>87878.86</v>
      </c>
      <c r="L38" s="94">
        <v>1918198.8</v>
      </c>
    </row>
    <row r="39" spans="1:12" x14ac:dyDescent="0.25">
      <c r="A39" s="204"/>
      <c r="B39" s="6" t="s">
        <v>556</v>
      </c>
      <c r="C39" s="6" t="s">
        <v>407</v>
      </c>
      <c r="D39" s="6" t="s">
        <v>557</v>
      </c>
      <c r="E39" s="6">
        <v>1852</v>
      </c>
      <c r="F39" s="6">
        <v>989</v>
      </c>
      <c r="G39" s="6">
        <v>283</v>
      </c>
      <c r="H39" s="227">
        <v>0</v>
      </c>
      <c r="I39" s="22">
        <v>371959.54</v>
      </c>
      <c r="J39" s="22">
        <v>1493.42</v>
      </c>
      <c r="K39" s="22">
        <v>22210.32</v>
      </c>
      <c r="L39" s="94">
        <v>395663.28</v>
      </c>
    </row>
    <row r="40" spans="1:12" x14ac:dyDescent="0.25">
      <c r="A40" s="204"/>
      <c r="B40" s="6" t="s">
        <v>556</v>
      </c>
      <c r="C40" s="6" t="s">
        <v>279</v>
      </c>
      <c r="D40" s="6" t="s">
        <v>511</v>
      </c>
      <c r="E40" s="6">
        <v>1235</v>
      </c>
      <c r="F40" s="6">
        <v>417</v>
      </c>
      <c r="G40" s="6">
        <v>6</v>
      </c>
      <c r="H40" s="227">
        <v>0</v>
      </c>
      <c r="I40" s="22">
        <v>754030.06</v>
      </c>
      <c r="J40" s="22">
        <v>52834.63</v>
      </c>
      <c r="K40" s="22">
        <v>42032.11</v>
      </c>
      <c r="L40" s="94">
        <v>848896.8</v>
      </c>
    </row>
    <row r="41" spans="1:12" x14ac:dyDescent="0.25">
      <c r="A41" s="204"/>
      <c r="B41" s="6" t="s">
        <v>556</v>
      </c>
      <c r="C41" s="6" t="s">
        <v>280</v>
      </c>
      <c r="D41" s="6" t="s">
        <v>632</v>
      </c>
      <c r="E41" s="6">
        <v>225223</v>
      </c>
      <c r="F41" s="6">
        <v>32449</v>
      </c>
      <c r="G41" s="6">
        <v>1056</v>
      </c>
      <c r="H41" s="227">
        <v>0</v>
      </c>
      <c r="I41" s="22">
        <v>48401009.450000003</v>
      </c>
      <c r="J41" s="22">
        <v>435688.1</v>
      </c>
      <c r="K41" s="22">
        <v>2857561.14</v>
      </c>
      <c r="L41" s="94">
        <v>51694258.689999998</v>
      </c>
    </row>
    <row r="42" spans="1:12" x14ac:dyDescent="0.25">
      <c r="A42" s="204"/>
      <c r="B42" s="6" t="s">
        <v>556</v>
      </c>
      <c r="C42" s="6" t="s">
        <v>281</v>
      </c>
      <c r="D42" s="6" t="s">
        <v>512</v>
      </c>
      <c r="E42" s="6">
        <v>11176</v>
      </c>
      <c r="F42" s="6">
        <v>3562</v>
      </c>
      <c r="G42" s="6">
        <v>80</v>
      </c>
      <c r="H42" s="227">
        <v>0</v>
      </c>
      <c r="I42" s="22">
        <v>1202905.5</v>
      </c>
      <c r="J42" s="22">
        <v>78.31</v>
      </c>
      <c r="K42" s="22">
        <v>72173.03</v>
      </c>
      <c r="L42" s="94">
        <v>1275156.8400000001</v>
      </c>
    </row>
    <row r="43" spans="1:12" x14ac:dyDescent="0.25">
      <c r="A43" s="204"/>
      <c r="B43" s="6" t="s">
        <v>556</v>
      </c>
      <c r="C43" s="6" t="s">
        <v>282</v>
      </c>
      <c r="D43" s="6" t="s">
        <v>513</v>
      </c>
      <c r="E43" s="6">
        <v>5934</v>
      </c>
      <c r="F43" s="6">
        <v>1514</v>
      </c>
      <c r="G43" s="6">
        <v>81</v>
      </c>
      <c r="H43" s="227">
        <v>0</v>
      </c>
      <c r="I43" s="22">
        <v>812075.2</v>
      </c>
      <c r="J43" s="22">
        <v>120.43</v>
      </c>
      <c r="K43" s="22">
        <v>48712.44</v>
      </c>
      <c r="L43" s="94">
        <v>860908.07</v>
      </c>
    </row>
    <row r="44" spans="1:12" x14ac:dyDescent="0.25">
      <c r="A44" s="204"/>
      <c r="B44" s="6" t="s">
        <v>556</v>
      </c>
      <c r="C44" s="6" t="s">
        <v>283</v>
      </c>
      <c r="D44" s="6" t="s">
        <v>514</v>
      </c>
      <c r="E44" s="6">
        <v>24567</v>
      </c>
      <c r="F44" s="6">
        <v>10000</v>
      </c>
      <c r="G44" s="6">
        <v>624</v>
      </c>
      <c r="H44" s="227">
        <v>1</v>
      </c>
      <c r="I44" s="22">
        <v>3852995.89</v>
      </c>
      <c r="J44" s="22">
        <v>0</v>
      </c>
      <c r="K44" s="22">
        <v>230887.43</v>
      </c>
      <c r="L44" s="94">
        <v>4083883.32</v>
      </c>
    </row>
    <row r="45" spans="1:12" x14ac:dyDescent="0.25">
      <c r="A45" s="204"/>
      <c r="B45" s="6" t="s">
        <v>556</v>
      </c>
      <c r="C45" s="6" t="s">
        <v>284</v>
      </c>
      <c r="D45" s="6" t="s">
        <v>515</v>
      </c>
      <c r="E45" s="6">
        <v>1402</v>
      </c>
      <c r="F45" s="6">
        <v>281</v>
      </c>
      <c r="G45" s="6">
        <v>23</v>
      </c>
      <c r="H45" s="227">
        <v>0</v>
      </c>
      <c r="I45" s="22">
        <v>424893.9</v>
      </c>
      <c r="J45" s="22">
        <v>22415.91</v>
      </c>
      <c r="K45" s="22">
        <v>24063.84</v>
      </c>
      <c r="L45" s="94">
        <v>471373.65</v>
      </c>
    </row>
    <row r="46" spans="1:12" x14ac:dyDescent="0.25">
      <c r="A46" s="204"/>
      <c r="B46" s="6" t="s">
        <v>556</v>
      </c>
      <c r="C46" s="6" t="s">
        <v>285</v>
      </c>
      <c r="D46" s="6" t="s">
        <v>516</v>
      </c>
      <c r="E46" s="6">
        <v>4091</v>
      </c>
      <c r="F46" s="6">
        <v>997</v>
      </c>
      <c r="G46" s="6">
        <v>88</v>
      </c>
      <c r="H46" s="227">
        <v>0</v>
      </c>
      <c r="I46" s="22">
        <v>2555415.15</v>
      </c>
      <c r="J46" s="22">
        <v>337339.76</v>
      </c>
      <c r="K46" s="22">
        <v>122333.37</v>
      </c>
      <c r="L46" s="94">
        <v>3015088.28</v>
      </c>
    </row>
    <row r="47" spans="1:12" x14ac:dyDescent="0.25">
      <c r="A47" s="204"/>
      <c r="B47" s="6" t="s">
        <v>556</v>
      </c>
      <c r="C47" s="6" t="s">
        <v>286</v>
      </c>
      <c r="D47" s="6" t="s">
        <v>517</v>
      </c>
      <c r="E47" s="6">
        <v>8131</v>
      </c>
      <c r="F47" s="6">
        <v>2931</v>
      </c>
      <c r="G47" s="6">
        <v>322</v>
      </c>
      <c r="H47" s="227">
        <v>0</v>
      </c>
      <c r="I47" s="22">
        <v>2880480.27</v>
      </c>
      <c r="J47" s="22">
        <v>99512.960000000006</v>
      </c>
      <c r="K47" s="22">
        <v>161055.78</v>
      </c>
      <c r="L47" s="94">
        <v>3141049.01</v>
      </c>
    </row>
    <row r="48" spans="1:12" x14ac:dyDescent="0.25">
      <c r="A48" s="204"/>
      <c r="B48" s="6" t="s">
        <v>556</v>
      </c>
      <c r="C48" s="6" t="s">
        <v>287</v>
      </c>
      <c r="D48" s="6" t="s">
        <v>518</v>
      </c>
      <c r="E48" s="6">
        <v>289096</v>
      </c>
      <c r="F48" s="6">
        <v>89512</v>
      </c>
      <c r="G48" s="6">
        <v>39218</v>
      </c>
      <c r="H48" s="227">
        <v>0</v>
      </c>
      <c r="I48" s="22">
        <v>76052176.060000002</v>
      </c>
      <c r="J48" s="22">
        <v>2825453.53</v>
      </c>
      <c r="K48" s="22">
        <v>4347050.51</v>
      </c>
      <c r="L48" s="94">
        <v>83224680.099999994</v>
      </c>
    </row>
    <row r="49" spans="1:12" x14ac:dyDescent="0.25">
      <c r="A49" s="204"/>
      <c r="B49" s="6" t="s">
        <v>556</v>
      </c>
      <c r="C49" s="6" t="s">
        <v>288</v>
      </c>
      <c r="D49" s="6" t="s">
        <v>519</v>
      </c>
      <c r="E49" s="6">
        <v>31192</v>
      </c>
      <c r="F49" s="6">
        <v>10438</v>
      </c>
      <c r="G49" s="6">
        <v>204</v>
      </c>
      <c r="H49" s="227">
        <v>0</v>
      </c>
      <c r="I49" s="22">
        <v>12299699.550000001</v>
      </c>
      <c r="J49" s="22">
        <v>545359.18000000005</v>
      </c>
      <c r="K49" s="22">
        <v>704824.8</v>
      </c>
      <c r="L49" s="94">
        <v>13549883.529999999</v>
      </c>
    </row>
    <row r="50" spans="1:12" x14ac:dyDescent="0.25">
      <c r="A50" s="204"/>
      <c r="B50" s="6" t="s">
        <v>556</v>
      </c>
      <c r="C50" s="6" t="s">
        <v>406</v>
      </c>
      <c r="D50" s="6" t="s">
        <v>520</v>
      </c>
      <c r="E50" s="6">
        <v>444</v>
      </c>
      <c r="F50" s="6">
        <v>53</v>
      </c>
      <c r="G50" s="6">
        <v>2</v>
      </c>
      <c r="H50" s="227">
        <v>0</v>
      </c>
      <c r="I50" s="22">
        <v>118770.01</v>
      </c>
      <c r="J50" s="22">
        <v>2934.44</v>
      </c>
      <c r="K50" s="22">
        <v>6898.82</v>
      </c>
      <c r="L50" s="94">
        <v>128603.27</v>
      </c>
    </row>
    <row r="51" spans="1:12" x14ac:dyDescent="0.25">
      <c r="A51" s="204"/>
      <c r="B51" s="6" t="s">
        <v>556</v>
      </c>
      <c r="C51" s="6" t="s">
        <v>396</v>
      </c>
      <c r="D51" s="6" t="s">
        <v>558</v>
      </c>
      <c r="E51" s="6">
        <v>772</v>
      </c>
      <c r="F51" s="6">
        <v>277</v>
      </c>
      <c r="G51" s="6">
        <v>58</v>
      </c>
      <c r="H51" s="227">
        <v>0</v>
      </c>
      <c r="I51" s="22">
        <v>233004.5</v>
      </c>
      <c r="J51" s="22">
        <v>4182.8</v>
      </c>
      <c r="K51" s="22">
        <v>13729.74</v>
      </c>
      <c r="L51" s="94">
        <v>250917.04</v>
      </c>
    </row>
    <row r="52" spans="1:12" x14ac:dyDescent="0.25">
      <c r="A52" s="204"/>
      <c r="B52" s="6" t="s">
        <v>556</v>
      </c>
      <c r="C52" s="6" t="s">
        <v>289</v>
      </c>
      <c r="D52" s="6" t="s">
        <v>629</v>
      </c>
      <c r="E52" s="6">
        <v>552</v>
      </c>
      <c r="F52" s="6">
        <v>176</v>
      </c>
      <c r="G52" s="6">
        <v>3</v>
      </c>
      <c r="H52" s="227">
        <v>0</v>
      </c>
      <c r="I52" s="22">
        <v>286303.99</v>
      </c>
      <c r="J52" s="22">
        <v>35409.03</v>
      </c>
      <c r="K52" s="22">
        <v>14817</v>
      </c>
      <c r="L52" s="94">
        <v>336530.02</v>
      </c>
    </row>
    <row r="53" spans="1:12" s="42" customFormat="1" ht="15.75" x14ac:dyDescent="0.25">
      <c r="A53" s="204"/>
      <c r="B53" s="6" t="s">
        <v>556</v>
      </c>
      <c r="C53" s="6" t="s">
        <v>290</v>
      </c>
      <c r="D53" s="6" t="s">
        <v>521</v>
      </c>
      <c r="E53" s="6">
        <v>6620</v>
      </c>
      <c r="F53" s="6">
        <v>2288</v>
      </c>
      <c r="G53" s="6">
        <v>526</v>
      </c>
      <c r="H53" s="227">
        <v>0</v>
      </c>
      <c r="I53" s="22">
        <v>1668050.69</v>
      </c>
      <c r="J53" s="22">
        <v>49676.52</v>
      </c>
      <c r="K53" s="22">
        <v>96405.85</v>
      </c>
      <c r="L53" s="94">
        <v>1814133.06</v>
      </c>
    </row>
    <row r="54" spans="1:12" x14ac:dyDescent="0.25">
      <c r="A54" s="204"/>
      <c r="B54" s="6" t="s">
        <v>556</v>
      </c>
      <c r="C54" s="6" t="s">
        <v>291</v>
      </c>
      <c r="D54" s="6" t="s">
        <v>522</v>
      </c>
      <c r="E54" s="6">
        <v>2851</v>
      </c>
      <c r="F54" s="6">
        <v>459</v>
      </c>
      <c r="G54" s="6">
        <v>45</v>
      </c>
      <c r="H54" s="227">
        <v>0</v>
      </c>
      <c r="I54" s="22">
        <v>1673974.73</v>
      </c>
      <c r="J54" s="22">
        <v>241002.49</v>
      </c>
      <c r="K54" s="22">
        <v>84321.37</v>
      </c>
      <c r="L54" s="94">
        <v>1999298.59</v>
      </c>
    </row>
    <row r="55" spans="1:12" x14ac:dyDescent="0.25">
      <c r="A55" s="204"/>
      <c r="B55" s="6" t="s">
        <v>556</v>
      </c>
      <c r="C55" s="6" t="s">
        <v>292</v>
      </c>
      <c r="D55" s="6" t="s">
        <v>523</v>
      </c>
      <c r="E55" s="6">
        <v>25995</v>
      </c>
      <c r="F55" s="6">
        <v>8648</v>
      </c>
      <c r="G55" s="6">
        <v>577</v>
      </c>
      <c r="H55" s="227">
        <v>0</v>
      </c>
      <c r="I55" s="22">
        <v>12197324.119999999</v>
      </c>
      <c r="J55" s="22">
        <v>1079662.45</v>
      </c>
      <c r="K55" s="22">
        <v>630267.07999999996</v>
      </c>
      <c r="L55" s="94">
        <v>13907253.65</v>
      </c>
    </row>
    <row r="56" spans="1:12" x14ac:dyDescent="0.25">
      <c r="A56" s="204"/>
      <c r="B56" s="6" t="s">
        <v>556</v>
      </c>
      <c r="C56" s="6" t="s">
        <v>293</v>
      </c>
      <c r="D56" s="6" t="s">
        <v>524</v>
      </c>
      <c r="E56" s="6">
        <v>21928</v>
      </c>
      <c r="F56" s="6">
        <v>5597</v>
      </c>
      <c r="G56" s="6">
        <v>408</v>
      </c>
      <c r="H56" s="227">
        <v>0</v>
      </c>
      <c r="I56" s="22">
        <v>6771897.0999999996</v>
      </c>
      <c r="J56" s="22">
        <v>444826.53</v>
      </c>
      <c r="K56" s="22">
        <v>360566.03</v>
      </c>
      <c r="L56" s="94">
        <v>7577289.6600000001</v>
      </c>
    </row>
    <row r="57" spans="1:12" x14ac:dyDescent="0.25">
      <c r="A57" s="204"/>
      <c r="B57" s="6" t="s">
        <v>556</v>
      </c>
      <c r="C57" s="6" t="s">
        <v>294</v>
      </c>
      <c r="D57" s="6" t="s">
        <v>630</v>
      </c>
      <c r="E57" s="6">
        <v>8668</v>
      </c>
      <c r="F57" s="6">
        <v>2480</v>
      </c>
      <c r="G57" s="6">
        <v>301</v>
      </c>
      <c r="H57" s="227">
        <v>0</v>
      </c>
      <c r="I57" s="22">
        <v>2185258.65</v>
      </c>
      <c r="J57" s="22">
        <v>45553.5</v>
      </c>
      <c r="K57" s="22">
        <v>127625.54</v>
      </c>
      <c r="L57" s="94">
        <v>2358437.69</v>
      </c>
    </row>
    <row r="58" spans="1:12" x14ac:dyDescent="0.25">
      <c r="A58" s="204"/>
      <c r="B58" s="6" t="s">
        <v>556</v>
      </c>
      <c r="C58" s="6" t="s">
        <v>351</v>
      </c>
      <c r="D58" s="6" t="s">
        <v>525</v>
      </c>
      <c r="E58" s="6">
        <v>524</v>
      </c>
      <c r="F58" s="6">
        <v>189</v>
      </c>
      <c r="G58" s="6">
        <v>42</v>
      </c>
      <c r="H58" s="227">
        <v>0</v>
      </c>
      <c r="I58" s="22">
        <v>168385.67</v>
      </c>
      <c r="J58" s="22">
        <v>4703.25</v>
      </c>
      <c r="K58" s="22">
        <v>9799.9500000000007</v>
      </c>
      <c r="L58" s="94">
        <v>182888.87</v>
      </c>
    </row>
    <row r="59" spans="1:12" x14ac:dyDescent="0.25">
      <c r="A59" s="204"/>
      <c r="B59" s="6" t="s">
        <v>556</v>
      </c>
      <c r="C59" s="6" t="s">
        <v>295</v>
      </c>
      <c r="D59" s="6" t="s">
        <v>526</v>
      </c>
      <c r="E59" s="6">
        <v>1665</v>
      </c>
      <c r="F59" s="6">
        <v>458</v>
      </c>
      <c r="G59" s="6">
        <v>32</v>
      </c>
      <c r="H59" s="227">
        <v>0</v>
      </c>
      <c r="I59" s="22">
        <v>923413.23</v>
      </c>
      <c r="J59" s="22">
        <v>107173.63</v>
      </c>
      <c r="K59" s="22">
        <v>48422.58</v>
      </c>
      <c r="L59" s="94">
        <v>1079009.44</v>
      </c>
    </row>
    <row r="60" spans="1:12" x14ac:dyDescent="0.25">
      <c r="A60" s="204"/>
      <c r="B60" s="6" t="s">
        <v>556</v>
      </c>
      <c r="C60" s="6" t="s">
        <v>402</v>
      </c>
      <c r="D60" s="6" t="s">
        <v>380</v>
      </c>
      <c r="E60" s="6">
        <v>198504</v>
      </c>
      <c r="F60" s="6">
        <v>102597</v>
      </c>
      <c r="G60" s="6">
        <v>22100</v>
      </c>
      <c r="H60" s="227">
        <v>0</v>
      </c>
      <c r="I60" s="22">
        <v>52245182.119999997</v>
      </c>
      <c r="J60" s="22">
        <v>1134997.3700000001</v>
      </c>
      <c r="K60" s="22">
        <v>3052545.53</v>
      </c>
      <c r="L60" s="94">
        <v>56432725.020000003</v>
      </c>
    </row>
    <row r="61" spans="1:12" x14ac:dyDescent="0.25">
      <c r="A61" s="204"/>
      <c r="B61" s="6" t="s">
        <v>556</v>
      </c>
      <c r="C61" s="6" t="s">
        <v>391</v>
      </c>
      <c r="D61" s="6" t="s">
        <v>633</v>
      </c>
      <c r="E61" s="6">
        <v>936</v>
      </c>
      <c r="F61" s="6">
        <v>414</v>
      </c>
      <c r="G61" s="6">
        <v>179</v>
      </c>
      <c r="H61" s="227">
        <v>0</v>
      </c>
      <c r="I61" s="22">
        <v>91082.33</v>
      </c>
      <c r="J61" s="22">
        <v>350.34</v>
      </c>
      <c r="K61" s="22">
        <v>5443.29</v>
      </c>
      <c r="L61" s="94">
        <v>96875.96</v>
      </c>
    </row>
    <row r="62" spans="1:12" x14ac:dyDescent="0.25">
      <c r="A62" s="204"/>
      <c r="B62" s="6" t="s">
        <v>556</v>
      </c>
      <c r="C62" s="6" t="s">
        <v>586</v>
      </c>
      <c r="D62" s="6" t="s">
        <v>587</v>
      </c>
      <c r="E62" s="6">
        <v>675</v>
      </c>
      <c r="F62" s="6">
        <v>171</v>
      </c>
      <c r="G62" s="6">
        <v>0</v>
      </c>
      <c r="H62" s="227">
        <v>0</v>
      </c>
      <c r="I62" s="22">
        <v>27692.28</v>
      </c>
      <c r="J62" s="22">
        <v>0</v>
      </c>
      <c r="K62" s="22">
        <v>1661.67</v>
      </c>
      <c r="L62" s="94">
        <v>29353.95</v>
      </c>
    </row>
    <row r="63" spans="1:12" x14ac:dyDescent="0.25">
      <c r="A63" s="204"/>
      <c r="B63" s="6" t="s">
        <v>556</v>
      </c>
      <c r="C63" s="6" t="s">
        <v>296</v>
      </c>
      <c r="D63" s="6" t="s">
        <v>527</v>
      </c>
      <c r="E63" s="6">
        <v>994</v>
      </c>
      <c r="F63" s="6">
        <v>279</v>
      </c>
      <c r="G63" s="6">
        <v>71</v>
      </c>
      <c r="H63" s="227">
        <v>0</v>
      </c>
      <c r="I63" s="22">
        <v>447290.75</v>
      </c>
      <c r="J63" s="22">
        <v>33213.83</v>
      </c>
      <c r="K63" s="22">
        <v>24829.32</v>
      </c>
      <c r="L63" s="94">
        <v>505333.9</v>
      </c>
    </row>
    <row r="64" spans="1:12" x14ac:dyDescent="0.25">
      <c r="A64" s="204"/>
      <c r="B64" s="6" t="s">
        <v>556</v>
      </c>
      <c r="C64" s="6" t="s">
        <v>649</v>
      </c>
      <c r="D64" s="6" t="s">
        <v>648</v>
      </c>
      <c r="E64" s="6">
        <v>164</v>
      </c>
      <c r="F64" s="6">
        <v>68</v>
      </c>
      <c r="G64" s="6">
        <v>0</v>
      </c>
      <c r="H64" s="227">
        <v>0</v>
      </c>
      <c r="I64" s="22">
        <v>84069.32</v>
      </c>
      <c r="J64" s="22">
        <v>3890.14</v>
      </c>
      <c r="K64" s="22">
        <v>4800.57</v>
      </c>
      <c r="L64" s="94">
        <v>92760.03</v>
      </c>
    </row>
    <row r="65" spans="1:12" x14ac:dyDescent="0.25">
      <c r="A65" s="203">
        <v>1</v>
      </c>
      <c r="B65" s="3" t="s">
        <v>637</v>
      </c>
      <c r="C65" s="3"/>
      <c r="D65" s="3" t="s">
        <v>637</v>
      </c>
      <c r="E65" s="3">
        <v>1040736</v>
      </c>
      <c r="F65" s="3">
        <v>441075</v>
      </c>
      <c r="G65" s="3">
        <v>109722</v>
      </c>
      <c r="H65" s="228">
        <v>24136</v>
      </c>
      <c r="I65" s="4">
        <v>1302742491.6900001</v>
      </c>
      <c r="J65" s="4">
        <v>24008712.949999999</v>
      </c>
      <c r="K65" s="4">
        <v>73936097.049999997</v>
      </c>
      <c r="L65" s="191">
        <v>1400687301.6900001</v>
      </c>
    </row>
    <row r="66" spans="1:12" x14ac:dyDescent="0.25">
      <c r="A66" s="204"/>
      <c r="B66" s="6" t="s">
        <v>637</v>
      </c>
      <c r="C66" s="6" t="s">
        <v>259</v>
      </c>
      <c r="D66" s="6" t="s">
        <v>55</v>
      </c>
      <c r="E66" s="6">
        <v>421176</v>
      </c>
      <c r="F66" s="6">
        <v>134172</v>
      </c>
      <c r="G66" s="6">
        <v>62288</v>
      </c>
      <c r="H66" s="227">
        <v>0</v>
      </c>
      <c r="I66" s="22">
        <v>444628829.80000001</v>
      </c>
      <c r="J66" s="22">
        <v>4625809.1100000003</v>
      </c>
      <c r="K66" s="22">
        <v>25641314.93</v>
      </c>
      <c r="L66" s="94">
        <v>474895953.83999997</v>
      </c>
    </row>
    <row r="67" spans="1:12" s="42" customFormat="1" ht="15.75" x14ac:dyDescent="0.25">
      <c r="A67" s="204"/>
      <c r="B67" s="6" t="s">
        <v>637</v>
      </c>
      <c r="C67" s="6" t="s">
        <v>261</v>
      </c>
      <c r="D67" s="6" t="s">
        <v>56</v>
      </c>
      <c r="E67" s="6">
        <v>8309</v>
      </c>
      <c r="F67" s="6">
        <v>1652</v>
      </c>
      <c r="G67" s="6">
        <v>563</v>
      </c>
      <c r="H67" s="227">
        <v>0</v>
      </c>
      <c r="I67" s="22">
        <v>9733800.9600000009</v>
      </c>
      <c r="J67" s="22">
        <v>38679.65</v>
      </c>
      <c r="K67" s="22">
        <v>570443.37</v>
      </c>
      <c r="L67" s="94">
        <v>10342923.98</v>
      </c>
    </row>
    <row r="68" spans="1:12" x14ac:dyDescent="0.25">
      <c r="A68" s="204"/>
      <c r="B68" s="6" t="s">
        <v>637</v>
      </c>
      <c r="C68" s="6" t="s">
        <v>405</v>
      </c>
      <c r="D68" s="6" t="s">
        <v>381</v>
      </c>
      <c r="E68" s="6">
        <v>981</v>
      </c>
      <c r="F68" s="6">
        <v>337</v>
      </c>
      <c r="G68" s="6">
        <v>105</v>
      </c>
      <c r="H68" s="227">
        <v>0</v>
      </c>
      <c r="I68" s="22">
        <v>3168357.85</v>
      </c>
      <c r="J68" s="22">
        <v>307433.71999999997</v>
      </c>
      <c r="K68" s="22">
        <v>170830.73</v>
      </c>
      <c r="L68" s="94">
        <v>3646622.3</v>
      </c>
    </row>
    <row r="69" spans="1:12" s="42" customFormat="1" ht="15.75" x14ac:dyDescent="0.25">
      <c r="A69" s="204"/>
      <c r="B69" s="6" t="s">
        <v>637</v>
      </c>
      <c r="C69" s="6" t="s">
        <v>349</v>
      </c>
      <c r="D69" s="6" t="s">
        <v>503</v>
      </c>
      <c r="E69" s="6">
        <v>1221</v>
      </c>
      <c r="F69" s="6">
        <v>124</v>
      </c>
      <c r="G69" s="6">
        <v>27</v>
      </c>
      <c r="H69" s="227">
        <v>7</v>
      </c>
      <c r="I69" s="22">
        <v>1883850.42</v>
      </c>
      <c r="J69" s="22">
        <v>62407.44</v>
      </c>
      <c r="K69" s="22">
        <v>101827.03</v>
      </c>
      <c r="L69" s="94">
        <v>2048084.89</v>
      </c>
    </row>
    <row r="70" spans="1:12" x14ac:dyDescent="0.25">
      <c r="A70" s="204"/>
      <c r="B70" s="6" t="s">
        <v>637</v>
      </c>
      <c r="C70" s="6" t="s">
        <v>262</v>
      </c>
      <c r="D70" s="6" t="s">
        <v>57</v>
      </c>
      <c r="E70" s="6">
        <v>10692</v>
      </c>
      <c r="F70" s="6">
        <v>1561</v>
      </c>
      <c r="G70" s="6">
        <v>249</v>
      </c>
      <c r="H70" s="227">
        <v>0</v>
      </c>
      <c r="I70" s="22">
        <v>16110523.82</v>
      </c>
      <c r="J70" s="22">
        <v>558903.30000000005</v>
      </c>
      <c r="K70" s="22">
        <v>804052.72</v>
      </c>
      <c r="L70" s="94">
        <v>17473479.84</v>
      </c>
    </row>
    <row r="71" spans="1:12" s="42" customFormat="1" ht="15.75" x14ac:dyDescent="0.25">
      <c r="A71" s="204"/>
      <c r="B71" s="6" t="s">
        <v>637</v>
      </c>
      <c r="C71" s="6" t="s">
        <v>263</v>
      </c>
      <c r="D71" s="6" t="s">
        <v>58</v>
      </c>
      <c r="E71" s="6">
        <v>4606</v>
      </c>
      <c r="F71" s="6">
        <v>1174</v>
      </c>
      <c r="G71" s="6">
        <v>127</v>
      </c>
      <c r="H71" s="227">
        <v>42</v>
      </c>
      <c r="I71" s="22">
        <v>7720768.75</v>
      </c>
      <c r="J71" s="22">
        <v>286602.75</v>
      </c>
      <c r="K71" s="22">
        <v>426047.32</v>
      </c>
      <c r="L71" s="94">
        <v>8433418.8200000003</v>
      </c>
    </row>
    <row r="72" spans="1:12" x14ac:dyDescent="0.25">
      <c r="A72" s="204"/>
      <c r="B72" s="6" t="s">
        <v>637</v>
      </c>
      <c r="C72" s="6" t="s">
        <v>404</v>
      </c>
      <c r="D72" s="6" t="s">
        <v>382</v>
      </c>
      <c r="E72" s="6">
        <v>2018</v>
      </c>
      <c r="F72" s="6">
        <v>291</v>
      </c>
      <c r="G72" s="6">
        <v>91</v>
      </c>
      <c r="H72" s="227">
        <v>0</v>
      </c>
      <c r="I72" s="22">
        <v>3708792.81</v>
      </c>
      <c r="J72" s="22">
        <v>189661.89</v>
      </c>
      <c r="K72" s="22">
        <v>208080.44</v>
      </c>
      <c r="L72" s="94">
        <v>4106535.14</v>
      </c>
    </row>
    <row r="73" spans="1:12" s="42" customFormat="1" ht="15.75" x14ac:dyDescent="0.25">
      <c r="A73" s="204"/>
      <c r="B73" s="6" t="s">
        <v>637</v>
      </c>
      <c r="C73" s="6" t="s">
        <v>264</v>
      </c>
      <c r="D73" s="6" t="s">
        <v>59</v>
      </c>
      <c r="E73" s="6">
        <v>510</v>
      </c>
      <c r="F73" s="6">
        <v>114</v>
      </c>
      <c r="G73" s="6">
        <v>0</v>
      </c>
      <c r="H73" s="227">
        <v>3</v>
      </c>
      <c r="I73" s="22">
        <v>811819.77</v>
      </c>
      <c r="J73" s="22">
        <v>34948.44</v>
      </c>
      <c r="K73" s="22">
        <v>42932.74</v>
      </c>
      <c r="L73" s="94">
        <v>889700.95</v>
      </c>
    </row>
    <row r="74" spans="1:12" x14ac:dyDescent="0.25">
      <c r="A74" s="204"/>
      <c r="B74" s="6" t="s">
        <v>637</v>
      </c>
      <c r="C74" s="6" t="s">
        <v>265</v>
      </c>
      <c r="D74" s="6" t="s">
        <v>60</v>
      </c>
      <c r="E74" s="6">
        <v>36210</v>
      </c>
      <c r="F74" s="6">
        <v>7371</v>
      </c>
      <c r="G74" s="6">
        <v>959</v>
      </c>
      <c r="H74" s="227">
        <v>291</v>
      </c>
      <c r="I74" s="22">
        <v>64376217.840000004</v>
      </c>
      <c r="J74" s="22">
        <v>2568607.81</v>
      </c>
      <c r="K74" s="22">
        <v>3453358.27</v>
      </c>
      <c r="L74" s="94">
        <v>70398183.920000002</v>
      </c>
    </row>
    <row r="75" spans="1:12" s="42" customFormat="1" ht="15.75" x14ac:dyDescent="0.25">
      <c r="A75" s="204"/>
      <c r="B75" s="6" t="s">
        <v>637</v>
      </c>
      <c r="C75" s="6" t="s">
        <v>272</v>
      </c>
      <c r="D75" s="6" t="s">
        <v>355</v>
      </c>
      <c r="E75" s="6">
        <v>20618</v>
      </c>
      <c r="F75" s="6">
        <v>5738</v>
      </c>
      <c r="G75" s="6">
        <v>583</v>
      </c>
      <c r="H75" s="227">
        <v>0</v>
      </c>
      <c r="I75" s="22">
        <v>42204573.219999999</v>
      </c>
      <c r="J75" s="22">
        <v>1714993.74</v>
      </c>
      <c r="K75" s="22">
        <v>2165764.02</v>
      </c>
      <c r="L75" s="94">
        <v>46085330.979999997</v>
      </c>
    </row>
    <row r="76" spans="1:12" x14ac:dyDescent="0.25">
      <c r="A76" s="204"/>
      <c r="B76" s="6" t="s">
        <v>637</v>
      </c>
      <c r="C76" s="6" t="s">
        <v>390</v>
      </c>
      <c r="D76" s="6" t="s">
        <v>383</v>
      </c>
      <c r="E76" s="6">
        <v>101691</v>
      </c>
      <c r="F76" s="6">
        <v>31224</v>
      </c>
      <c r="G76" s="6">
        <v>10525</v>
      </c>
      <c r="H76" s="227">
        <v>359</v>
      </c>
      <c r="I76" s="22">
        <v>112900301.15000001</v>
      </c>
      <c r="J76" s="22">
        <v>865176.49</v>
      </c>
      <c r="K76" s="22">
        <v>6588800.0599999996</v>
      </c>
      <c r="L76" s="94">
        <v>120354277.7</v>
      </c>
    </row>
    <row r="77" spans="1:12" x14ac:dyDescent="0.25">
      <c r="A77" s="204"/>
      <c r="B77" s="6" t="s">
        <v>637</v>
      </c>
      <c r="C77" s="6" t="s">
        <v>569</v>
      </c>
      <c r="D77" s="6" t="s">
        <v>570</v>
      </c>
      <c r="E77" s="6">
        <v>432624</v>
      </c>
      <c r="F77" s="6">
        <v>257314</v>
      </c>
      <c r="G77" s="6">
        <v>34203</v>
      </c>
      <c r="H77" s="227">
        <v>23434</v>
      </c>
      <c r="I77" s="22">
        <v>595413266.71000004</v>
      </c>
      <c r="J77" s="22">
        <v>12753877.59</v>
      </c>
      <c r="K77" s="22">
        <v>33758101.530000001</v>
      </c>
      <c r="L77" s="94">
        <v>641925245.83000004</v>
      </c>
    </row>
    <row r="78" spans="1:12" s="42" customFormat="1" ht="15.75" x14ac:dyDescent="0.25">
      <c r="A78" s="204"/>
      <c r="B78" s="6" t="s">
        <v>637</v>
      </c>
      <c r="C78" s="6" t="s">
        <v>413</v>
      </c>
      <c r="D78" s="6" t="s">
        <v>389</v>
      </c>
      <c r="E78" s="6">
        <v>80</v>
      </c>
      <c r="F78" s="6">
        <v>3</v>
      </c>
      <c r="G78" s="6">
        <v>2</v>
      </c>
      <c r="H78" s="227">
        <v>0</v>
      </c>
      <c r="I78" s="22">
        <v>81388.59</v>
      </c>
      <c r="J78" s="22">
        <v>1611.02</v>
      </c>
      <c r="K78" s="22">
        <v>4543.8900000000003</v>
      </c>
      <c r="L78" s="94">
        <v>87543.5</v>
      </c>
    </row>
    <row r="79" spans="1:12" x14ac:dyDescent="0.25">
      <c r="A79" s="203">
        <v>1</v>
      </c>
      <c r="B79" s="3" t="s">
        <v>384</v>
      </c>
      <c r="C79" s="3"/>
      <c r="D79" s="3" t="s">
        <v>384</v>
      </c>
      <c r="E79" s="3">
        <v>12087</v>
      </c>
      <c r="F79" s="3">
        <v>3141</v>
      </c>
      <c r="G79" s="3">
        <v>16</v>
      </c>
      <c r="H79" s="228">
        <v>0</v>
      </c>
      <c r="I79" s="4">
        <v>6454702.5599999996</v>
      </c>
      <c r="J79" s="4">
        <v>0</v>
      </c>
      <c r="K79" s="4">
        <v>133049.67000000001</v>
      </c>
      <c r="L79" s="191">
        <v>6587752.2300000004</v>
      </c>
    </row>
    <row r="80" spans="1:12" x14ac:dyDescent="0.25">
      <c r="A80" s="204"/>
      <c r="B80" s="6" t="s">
        <v>384</v>
      </c>
      <c r="C80" s="6" t="s">
        <v>300</v>
      </c>
      <c r="D80" s="6" t="s">
        <v>67</v>
      </c>
      <c r="E80" s="6">
        <v>12087</v>
      </c>
      <c r="F80" s="6">
        <v>3141</v>
      </c>
      <c r="G80" s="6">
        <v>16</v>
      </c>
      <c r="H80" s="227">
        <v>0</v>
      </c>
      <c r="I80" s="22">
        <v>6454702.5599999996</v>
      </c>
      <c r="J80" s="22">
        <v>0</v>
      </c>
      <c r="K80" s="22">
        <v>133049.67000000001</v>
      </c>
      <c r="L80" s="94">
        <v>6587752.2300000004</v>
      </c>
    </row>
    <row r="81" spans="1:12" x14ac:dyDescent="0.25">
      <c r="A81" s="203">
        <v>1</v>
      </c>
      <c r="B81" s="3" t="s">
        <v>66</v>
      </c>
      <c r="C81" s="3"/>
      <c r="D81" s="3" t="s">
        <v>66</v>
      </c>
      <c r="E81" s="3">
        <v>12698</v>
      </c>
      <c r="F81" s="3">
        <v>3454</v>
      </c>
      <c r="G81" s="3">
        <v>0</v>
      </c>
      <c r="H81" s="228">
        <v>0</v>
      </c>
      <c r="I81" s="4">
        <v>3209936.94</v>
      </c>
      <c r="J81" s="4">
        <v>0</v>
      </c>
      <c r="K81" s="4">
        <v>0</v>
      </c>
      <c r="L81" s="191">
        <v>3209936.94</v>
      </c>
    </row>
    <row r="82" spans="1:12" s="42" customFormat="1" ht="15.75" x14ac:dyDescent="0.25">
      <c r="A82" s="204"/>
      <c r="B82" s="6" t="s">
        <v>66</v>
      </c>
      <c r="C82" s="6" t="s">
        <v>299</v>
      </c>
      <c r="D82" s="6" t="s">
        <v>66</v>
      </c>
      <c r="E82" s="6">
        <v>12698</v>
      </c>
      <c r="F82" s="6">
        <v>3454</v>
      </c>
      <c r="G82" s="6">
        <v>0</v>
      </c>
      <c r="H82" s="227">
        <v>0</v>
      </c>
      <c r="I82" s="22">
        <v>3209936.94</v>
      </c>
      <c r="J82" s="22">
        <v>0</v>
      </c>
      <c r="K82" s="22">
        <v>0</v>
      </c>
      <c r="L82" s="94">
        <v>3209936.94</v>
      </c>
    </row>
    <row r="83" spans="1:12" x14ac:dyDescent="0.25">
      <c r="A83" s="203">
        <v>1</v>
      </c>
      <c r="B83" s="3" t="s">
        <v>68</v>
      </c>
      <c r="C83" s="3"/>
      <c r="D83" s="3" t="s">
        <v>68</v>
      </c>
      <c r="E83" s="3">
        <v>256669</v>
      </c>
      <c r="F83" s="3">
        <v>42114</v>
      </c>
      <c r="G83" s="3">
        <v>0</v>
      </c>
      <c r="H83" s="228">
        <v>0</v>
      </c>
      <c r="I83" s="4">
        <v>26450044.32</v>
      </c>
      <c r="J83" s="4">
        <v>801.65</v>
      </c>
      <c r="K83" s="4">
        <v>0</v>
      </c>
      <c r="L83" s="191">
        <v>26450845.969999999</v>
      </c>
    </row>
    <row r="84" spans="1:12" x14ac:dyDescent="0.25">
      <c r="A84" s="204"/>
      <c r="B84" s="6" t="s">
        <v>68</v>
      </c>
      <c r="C84" s="6" t="s">
        <v>301</v>
      </c>
      <c r="D84" s="6" t="s">
        <v>68</v>
      </c>
      <c r="E84" s="6">
        <v>256669</v>
      </c>
      <c r="F84" s="6">
        <v>42114</v>
      </c>
      <c r="G84" s="6">
        <v>0</v>
      </c>
      <c r="H84" s="227">
        <v>0</v>
      </c>
      <c r="I84" s="22">
        <v>26450044.32</v>
      </c>
      <c r="J84" s="22">
        <v>801.65</v>
      </c>
      <c r="K84" s="22">
        <v>0</v>
      </c>
      <c r="L84" s="94">
        <v>26450845.969999999</v>
      </c>
    </row>
    <row r="85" spans="1:12" x14ac:dyDescent="0.25">
      <c r="A85" s="203">
        <v>1</v>
      </c>
      <c r="B85" s="3" t="s">
        <v>65</v>
      </c>
      <c r="C85" s="3"/>
      <c r="D85" s="3" t="s">
        <v>65</v>
      </c>
      <c r="E85" s="3">
        <v>43660</v>
      </c>
      <c r="F85" s="3">
        <v>17833</v>
      </c>
      <c r="G85" s="3">
        <v>0</v>
      </c>
      <c r="H85" s="228">
        <v>0</v>
      </c>
      <c r="I85" s="4">
        <v>7650885.8099999996</v>
      </c>
      <c r="J85" s="4">
        <v>0</v>
      </c>
      <c r="K85" s="4">
        <v>158191.38</v>
      </c>
      <c r="L85" s="191">
        <v>7809077.1900000004</v>
      </c>
    </row>
    <row r="86" spans="1:12" x14ac:dyDescent="0.25">
      <c r="A86" s="204"/>
      <c r="B86" s="6" t="s">
        <v>65</v>
      </c>
      <c r="C86" s="6" t="s">
        <v>298</v>
      </c>
      <c r="D86" s="6" t="s">
        <v>65</v>
      </c>
      <c r="E86" s="6">
        <v>43660</v>
      </c>
      <c r="F86" s="6">
        <v>17833</v>
      </c>
      <c r="G86" s="6">
        <v>0</v>
      </c>
      <c r="H86" s="227">
        <v>0</v>
      </c>
      <c r="I86" s="22">
        <v>7650885.8099999996</v>
      </c>
      <c r="J86" s="22">
        <v>0</v>
      </c>
      <c r="K86" s="22">
        <v>158191.38</v>
      </c>
      <c r="L86" s="94">
        <v>7809077.1900000004</v>
      </c>
    </row>
    <row r="87" spans="1:12" x14ac:dyDescent="0.25">
      <c r="A87" s="203">
        <v>1</v>
      </c>
      <c r="B87" s="3" t="s">
        <v>64</v>
      </c>
      <c r="C87" s="3"/>
      <c r="D87" s="3" t="s">
        <v>64</v>
      </c>
      <c r="E87" s="3">
        <v>30275</v>
      </c>
      <c r="F87" s="3">
        <v>15187</v>
      </c>
      <c r="G87" s="3">
        <v>2360</v>
      </c>
      <c r="H87" s="228">
        <v>0</v>
      </c>
      <c r="I87" s="4">
        <v>47294841.130000003</v>
      </c>
      <c r="J87" s="4">
        <v>837438.62</v>
      </c>
      <c r="K87" s="4">
        <v>2637173.71</v>
      </c>
      <c r="L87" s="191">
        <v>50769453.460000001</v>
      </c>
    </row>
    <row r="88" spans="1:12" x14ac:dyDescent="0.25">
      <c r="A88" s="204"/>
      <c r="B88" s="6" t="s">
        <v>64</v>
      </c>
      <c r="C88" s="6" t="s">
        <v>297</v>
      </c>
      <c r="D88" s="6" t="s">
        <v>64</v>
      </c>
      <c r="E88" s="6">
        <v>30275</v>
      </c>
      <c r="F88" s="6">
        <v>15187</v>
      </c>
      <c r="G88" s="6">
        <v>2360</v>
      </c>
      <c r="H88" s="227">
        <v>0</v>
      </c>
      <c r="I88" s="22">
        <v>47294841.130000003</v>
      </c>
      <c r="J88" s="22">
        <v>837438.62</v>
      </c>
      <c r="K88" s="22">
        <v>2637173.71</v>
      </c>
      <c r="L88" s="94">
        <v>50769453.460000001</v>
      </c>
    </row>
    <row r="89" spans="1:12" s="42" customFormat="1" ht="15.75" x14ac:dyDescent="0.25">
      <c r="A89" s="203">
        <v>1</v>
      </c>
      <c r="B89" s="3" t="s">
        <v>385</v>
      </c>
      <c r="C89" s="6"/>
      <c r="D89" s="3" t="s">
        <v>385</v>
      </c>
      <c r="E89" s="3">
        <v>149037</v>
      </c>
      <c r="F89" s="3">
        <v>78130</v>
      </c>
      <c r="G89" s="3">
        <v>20797</v>
      </c>
      <c r="H89" s="228">
        <v>2882</v>
      </c>
      <c r="I89" s="4">
        <v>209253210.84999999</v>
      </c>
      <c r="J89" s="4">
        <v>366845.83</v>
      </c>
      <c r="K89" s="4">
        <v>10428213.18</v>
      </c>
      <c r="L89" s="191">
        <v>220048269.86000001</v>
      </c>
    </row>
    <row r="90" spans="1:12" x14ac:dyDescent="0.25">
      <c r="A90" s="204"/>
      <c r="B90" s="6" t="s">
        <v>385</v>
      </c>
      <c r="C90" s="6" t="s">
        <v>260</v>
      </c>
      <c r="D90" s="6" t="s">
        <v>75</v>
      </c>
      <c r="E90" s="6">
        <v>270</v>
      </c>
      <c r="F90" s="6">
        <v>62</v>
      </c>
      <c r="G90" s="6">
        <v>1</v>
      </c>
      <c r="H90" s="227">
        <v>0</v>
      </c>
      <c r="I90" s="22">
        <v>306737.95</v>
      </c>
      <c r="J90" s="22">
        <v>3633.71</v>
      </c>
      <c r="K90" s="22">
        <v>17523.52</v>
      </c>
      <c r="L90" s="94">
        <v>327895.18</v>
      </c>
    </row>
    <row r="91" spans="1:12" x14ac:dyDescent="0.25">
      <c r="A91" s="203"/>
      <c r="B91" s="6" t="s">
        <v>385</v>
      </c>
      <c r="C91" s="6" t="s">
        <v>266</v>
      </c>
      <c r="D91" s="6" t="s">
        <v>61</v>
      </c>
      <c r="E91" s="6">
        <v>147658</v>
      </c>
      <c r="F91" s="6">
        <v>77652</v>
      </c>
      <c r="G91" s="6">
        <v>20751</v>
      </c>
      <c r="H91" s="227">
        <v>2878</v>
      </c>
      <c r="I91" s="22">
        <v>207759354.11000001</v>
      </c>
      <c r="J91" s="22">
        <v>347334.02</v>
      </c>
      <c r="K91" s="22">
        <v>10342797.25</v>
      </c>
      <c r="L91" s="94">
        <v>218449485.38</v>
      </c>
    </row>
    <row r="92" spans="1:12" s="42" customFormat="1" ht="15.75" x14ac:dyDescent="0.25">
      <c r="A92" s="204"/>
      <c r="B92" s="6" t="s">
        <v>385</v>
      </c>
      <c r="C92" s="6" t="s">
        <v>408</v>
      </c>
      <c r="D92" s="6" t="s">
        <v>386</v>
      </c>
      <c r="E92" s="6">
        <v>1109</v>
      </c>
      <c r="F92" s="6">
        <v>416</v>
      </c>
      <c r="G92" s="6">
        <v>45</v>
      </c>
      <c r="H92" s="227">
        <v>4</v>
      </c>
      <c r="I92" s="22">
        <v>1187118.79</v>
      </c>
      <c r="J92" s="22">
        <v>15878.1</v>
      </c>
      <c r="K92" s="22">
        <v>67892.41</v>
      </c>
      <c r="L92" s="94">
        <v>1270889.3</v>
      </c>
    </row>
    <row r="93" spans="1:12" x14ac:dyDescent="0.25">
      <c r="A93" s="203">
        <v>1</v>
      </c>
      <c r="B93" s="3" t="s">
        <v>593</v>
      </c>
      <c r="C93" s="3"/>
      <c r="D93" s="3" t="s">
        <v>593</v>
      </c>
      <c r="E93" s="3">
        <v>294919</v>
      </c>
      <c r="F93" s="3">
        <v>7118</v>
      </c>
      <c r="G93" s="3">
        <v>61339</v>
      </c>
      <c r="H93" s="228">
        <v>5</v>
      </c>
      <c r="I93" s="4">
        <v>181727249.19</v>
      </c>
      <c r="J93" s="4">
        <v>100479.76</v>
      </c>
      <c r="K93" s="4">
        <v>10551353.210000001</v>
      </c>
      <c r="L93" s="191">
        <v>192379082.16</v>
      </c>
    </row>
    <row r="94" spans="1:12" s="42" customFormat="1" ht="15.75" x14ac:dyDescent="0.25">
      <c r="A94" s="204"/>
      <c r="B94" s="6" t="s">
        <v>593</v>
      </c>
      <c r="C94" s="6" t="s">
        <v>409</v>
      </c>
      <c r="D94" s="6" t="s">
        <v>593</v>
      </c>
      <c r="E94" s="6">
        <v>294477</v>
      </c>
      <c r="F94" s="6">
        <v>0</v>
      </c>
      <c r="G94" s="6">
        <v>61332</v>
      </c>
      <c r="H94" s="227">
        <v>0</v>
      </c>
      <c r="I94" s="22">
        <v>179452182.72999999</v>
      </c>
      <c r="J94" s="22">
        <v>55712.25</v>
      </c>
      <c r="K94" s="22">
        <v>10414287.140000001</v>
      </c>
      <c r="L94" s="94">
        <v>189922182.12</v>
      </c>
    </row>
    <row r="95" spans="1:12" x14ac:dyDescent="0.25">
      <c r="A95" s="204"/>
      <c r="B95" s="6" t="s">
        <v>593</v>
      </c>
      <c r="C95" s="6" t="s">
        <v>415</v>
      </c>
      <c r="D95" s="6" t="s">
        <v>597</v>
      </c>
      <c r="E95" s="6">
        <v>0</v>
      </c>
      <c r="F95" s="6">
        <v>5912</v>
      </c>
      <c r="G95" s="6">
        <v>0</v>
      </c>
      <c r="H95" s="227">
        <v>0</v>
      </c>
      <c r="I95" s="22">
        <v>1061729.6299999999</v>
      </c>
      <c r="J95" s="22">
        <v>0</v>
      </c>
      <c r="K95" s="22">
        <v>63704.81</v>
      </c>
      <c r="L95" s="94">
        <v>1125434.44</v>
      </c>
    </row>
    <row r="96" spans="1:12" x14ac:dyDescent="0.25">
      <c r="A96" s="204"/>
      <c r="B96" s="6" t="s">
        <v>593</v>
      </c>
      <c r="C96" s="6" t="s">
        <v>410</v>
      </c>
      <c r="D96" s="6" t="s">
        <v>598</v>
      </c>
      <c r="E96" s="6">
        <v>442</v>
      </c>
      <c r="F96" s="6">
        <v>53</v>
      </c>
      <c r="G96" s="6">
        <v>7</v>
      </c>
      <c r="H96" s="227">
        <v>5</v>
      </c>
      <c r="I96" s="22">
        <v>744096.9</v>
      </c>
      <c r="J96" s="22">
        <v>44162.57</v>
      </c>
      <c r="K96" s="22">
        <v>45243.77</v>
      </c>
      <c r="L96" s="94">
        <v>833503.24</v>
      </c>
    </row>
    <row r="97" spans="1:12" x14ac:dyDescent="0.25">
      <c r="A97" s="203"/>
      <c r="B97" s="227" t="s">
        <v>593</v>
      </c>
      <c r="C97" s="6" t="s">
        <v>583</v>
      </c>
      <c r="D97" s="227" t="s">
        <v>596</v>
      </c>
      <c r="E97" s="6">
        <v>0</v>
      </c>
      <c r="F97" s="6">
        <v>1153</v>
      </c>
      <c r="G97" s="6">
        <v>0</v>
      </c>
      <c r="H97" s="227">
        <v>0</v>
      </c>
      <c r="I97" s="22">
        <v>469239.93</v>
      </c>
      <c r="J97" s="22">
        <v>604.94000000000005</v>
      </c>
      <c r="K97" s="22">
        <v>28117.49</v>
      </c>
      <c r="L97" s="94">
        <v>497962.36</v>
      </c>
    </row>
    <row r="98" spans="1:12" s="42" customFormat="1" ht="15.75" x14ac:dyDescent="0.25">
      <c r="A98" s="203">
        <v>1</v>
      </c>
      <c r="B98" s="228" t="s">
        <v>590</v>
      </c>
      <c r="C98" s="6"/>
      <c r="D98" s="228" t="s">
        <v>590</v>
      </c>
      <c r="E98" s="3">
        <v>14244</v>
      </c>
      <c r="F98" s="3">
        <v>0</v>
      </c>
      <c r="G98" s="3">
        <v>0</v>
      </c>
      <c r="H98" s="228">
        <v>19303</v>
      </c>
      <c r="I98" s="4">
        <v>11973515.07</v>
      </c>
      <c r="J98" s="4">
        <v>2.83</v>
      </c>
      <c r="K98" s="4">
        <v>341468.12</v>
      </c>
      <c r="L98" s="191">
        <v>12314986.02</v>
      </c>
    </row>
    <row r="99" spans="1:12" s="42" customFormat="1" ht="15.75" x14ac:dyDescent="0.25">
      <c r="A99" s="204"/>
      <c r="B99" s="227" t="s">
        <v>590</v>
      </c>
      <c r="C99" s="6" t="s">
        <v>589</v>
      </c>
      <c r="D99" s="227" t="s">
        <v>590</v>
      </c>
      <c r="E99" s="6">
        <v>14244</v>
      </c>
      <c r="F99" s="6">
        <v>0</v>
      </c>
      <c r="G99" s="6">
        <v>0</v>
      </c>
      <c r="H99" s="227">
        <v>19303</v>
      </c>
      <c r="I99" s="22">
        <v>11973515.07</v>
      </c>
      <c r="J99" s="22">
        <v>2.83</v>
      </c>
      <c r="K99" s="22">
        <v>341468.12</v>
      </c>
      <c r="L99" s="94">
        <v>12314986.02</v>
      </c>
    </row>
    <row r="100" spans="1:12" s="42" customFormat="1" ht="15.75" x14ac:dyDescent="0.25">
      <c r="A100" s="203">
        <v>1</v>
      </c>
      <c r="B100" s="228" t="s">
        <v>387</v>
      </c>
      <c r="C100" s="6"/>
      <c r="D100" s="228" t="s">
        <v>387</v>
      </c>
      <c r="E100" s="3">
        <v>12</v>
      </c>
      <c r="F100" s="3">
        <v>3</v>
      </c>
      <c r="G100" s="3">
        <v>0</v>
      </c>
      <c r="H100" s="228">
        <v>0</v>
      </c>
      <c r="I100" s="4">
        <v>7221.22</v>
      </c>
      <c r="J100" s="4">
        <v>579.15</v>
      </c>
      <c r="K100" s="4">
        <v>0</v>
      </c>
      <c r="L100" s="191">
        <v>7800.37</v>
      </c>
    </row>
    <row r="101" spans="1:12" x14ac:dyDescent="0.25">
      <c r="A101" s="204"/>
      <c r="B101" s="227" t="s">
        <v>387</v>
      </c>
      <c r="C101" s="6" t="s">
        <v>411</v>
      </c>
      <c r="D101" s="227" t="s">
        <v>387</v>
      </c>
      <c r="E101" s="6">
        <v>12</v>
      </c>
      <c r="F101" s="6">
        <v>3</v>
      </c>
      <c r="G101" s="6">
        <v>0</v>
      </c>
      <c r="H101" s="227">
        <v>0</v>
      </c>
      <c r="I101" s="22">
        <v>7221.22</v>
      </c>
      <c r="J101" s="22">
        <v>579.15</v>
      </c>
      <c r="K101" s="22">
        <v>0</v>
      </c>
      <c r="L101" s="94">
        <v>7800.37</v>
      </c>
    </row>
    <row r="102" spans="1:12" x14ac:dyDescent="0.25">
      <c r="A102" s="190">
        <v>1</v>
      </c>
      <c r="B102" s="1" t="s">
        <v>493</v>
      </c>
      <c r="C102" s="1"/>
      <c r="D102" s="1" t="s">
        <v>493</v>
      </c>
      <c r="E102" s="3">
        <v>3004</v>
      </c>
      <c r="F102" s="3">
        <v>983</v>
      </c>
      <c r="G102" s="3">
        <v>115</v>
      </c>
      <c r="H102" s="228">
        <v>0</v>
      </c>
      <c r="I102" s="4">
        <v>7931393.7599999998</v>
      </c>
      <c r="J102" s="4">
        <v>677537.58</v>
      </c>
      <c r="K102" s="4">
        <v>400598.02</v>
      </c>
      <c r="L102" s="191">
        <v>9009529.3599999994</v>
      </c>
    </row>
    <row r="103" spans="1:12" ht="15.75" thickBot="1" x14ac:dyDescent="0.3">
      <c r="A103" s="396"/>
      <c r="B103" s="95" t="s">
        <v>493</v>
      </c>
      <c r="C103" s="95" t="s">
        <v>412</v>
      </c>
      <c r="D103" s="95" t="s">
        <v>388</v>
      </c>
      <c r="E103" s="192">
        <v>3004</v>
      </c>
      <c r="F103" s="192">
        <v>983</v>
      </c>
      <c r="G103" s="192">
        <v>115</v>
      </c>
      <c r="H103" s="397">
        <v>0</v>
      </c>
      <c r="I103" s="223">
        <v>7931393.7599999998</v>
      </c>
      <c r="J103" s="223">
        <v>677537.58</v>
      </c>
      <c r="K103" s="223">
        <v>400598.02</v>
      </c>
      <c r="L103" s="96">
        <v>9009529.3599999994</v>
      </c>
    </row>
    <row r="113" spans="12:12" x14ac:dyDescent="0.25">
      <c r="L113" s="208"/>
    </row>
    <row r="119" spans="12:12" x14ac:dyDescent="0.25">
      <c r="L119" s="177"/>
    </row>
  </sheetData>
  <autoFilter ref="A3:L103" xr:uid="{00000000-0009-0000-0000-000015000000}"/>
  <mergeCells count="1">
    <mergeCell ref="A1:L1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filterMode="1">
    <tabColor theme="0"/>
  </sheetPr>
  <dimension ref="A1:K73"/>
  <sheetViews>
    <sheetView workbookViewId="0">
      <selection sqref="A1:K1"/>
    </sheetView>
  </sheetViews>
  <sheetFormatPr defaultRowHeight="15" x14ac:dyDescent="0.25"/>
  <cols>
    <col min="1" max="1" width="12.7109375" customWidth="1"/>
    <col min="2" max="2" width="22.7109375" customWidth="1"/>
    <col min="3" max="3" width="9.28515625" customWidth="1"/>
    <col min="4" max="4" width="14.7109375" customWidth="1"/>
    <col min="5" max="5" width="16" customWidth="1"/>
    <col min="6" max="6" width="11.140625" customWidth="1"/>
    <col min="7" max="7" width="12.7109375" customWidth="1"/>
    <col min="8" max="8" width="13.42578125" customWidth="1"/>
    <col min="9" max="9" width="18.28515625" customWidth="1"/>
    <col min="10" max="10" width="20.28515625" customWidth="1"/>
    <col min="11" max="11" width="16.85546875" customWidth="1"/>
  </cols>
  <sheetData>
    <row r="1" spans="1:11" ht="18.75" x14ac:dyDescent="0.3">
      <c r="A1" s="492" t="s">
        <v>806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1</v>
      </c>
      <c r="F4" s="82">
        <v>0</v>
      </c>
      <c r="G4" s="82">
        <v>0</v>
      </c>
      <c r="H4" s="82">
        <v>1</v>
      </c>
      <c r="I4" s="57">
        <v>691.2</v>
      </c>
      <c r="J4" s="57">
        <v>86.4</v>
      </c>
      <c r="K4" s="224">
        <v>86.4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0</v>
      </c>
      <c r="E5" s="82">
        <v>1</v>
      </c>
      <c r="F5" s="82">
        <v>0</v>
      </c>
      <c r="G5" s="82">
        <v>0</v>
      </c>
      <c r="H5" s="82">
        <v>1</v>
      </c>
      <c r="I5" s="57">
        <v>1728</v>
      </c>
      <c r="J5" s="57">
        <v>345.6</v>
      </c>
      <c r="K5" s="7">
        <v>345.6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0</v>
      </c>
      <c r="E6" s="82">
        <v>0</v>
      </c>
      <c r="F6" s="82">
        <v>0</v>
      </c>
      <c r="G6" s="82">
        <v>0</v>
      </c>
      <c r="H6" s="82">
        <v>0</v>
      </c>
      <c r="I6" s="57">
        <v>0</v>
      </c>
      <c r="J6" s="57">
        <v>0</v>
      </c>
      <c r="K6" s="7">
        <v>0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5</v>
      </c>
      <c r="E7" s="82">
        <v>1</v>
      </c>
      <c r="F7" s="82">
        <v>3</v>
      </c>
      <c r="G7" s="82">
        <v>0</v>
      </c>
      <c r="H7" s="82">
        <v>9</v>
      </c>
      <c r="I7" s="57">
        <v>20946.560000000001</v>
      </c>
      <c r="J7" s="57">
        <v>4458.13</v>
      </c>
      <c r="K7" s="7">
        <v>495.35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12</v>
      </c>
      <c r="E8" s="82">
        <v>0</v>
      </c>
      <c r="F8" s="82">
        <v>1</v>
      </c>
      <c r="G8" s="82">
        <v>0</v>
      </c>
      <c r="H8" s="82">
        <v>13</v>
      </c>
      <c r="I8" s="57">
        <v>26423.5</v>
      </c>
      <c r="J8" s="57">
        <v>6834.6</v>
      </c>
      <c r="K8" s="7">
        <v>525.74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2</v>
      </c>
      <c r="E9" s="82">
        <v>0</v>
      </c>
      <c r="F9" s="82">
        <v>1</v>
      </c>
      <c r="G9" s="82">
        <v>0</v>
      </c>
      <c r="H9" s="82">
        <v>3</v>
      </c>
      <c r="I9" s="57">
        <v>10858.87</v>
      </c>
      <c r="J9" s="57">
        <v>1411.84</v>
      </c>
      <c r="K9" s="7">
        <v>470.61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0</v>
      </c>
      <c r="E10" s="82">
        <v>0</v>
      </c>
      <c r="F10" s="82">
        <v>0</v>
      </c>
      <c r="G10" s="82">
        <v>0</v>
      </c>
      <c r="H10" s="82">
        <v>0</v>
      </c>
      <c r="I10" s="57">
        <v>0</v>
      </c>
      <c r="J10" s="57">
        <v>0</v>
      </c>
      <c r="K10" s="7">
        <v>0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0</v>
      </c>
      <c r="E11" s="82">
        <v>0</v>
      </c>
      <c r="F11" s="82">
        <v>0</v>
      </c>
      <c r="G11" s="82">
        <v>0</v>
      </c>
      <c r="H11" s="82">
        <v>0</v>
      </c>
      <c r="I11" s="57">
        <v>0</v>
      </c>
      <c r="J11" s="57">
        <v>0</v>
      </c>
      <c r="K11" s="7">
        <v>0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0</v>
      </c>
      <c r="E12" s="82">
        <v>0</v>
      </c>
      <c r="F12" s="82">
        <v>0</v>
      </c>
      <c r="G12" s="82">
        <v>0</v>
      </c>
      <c r="H12" s="82">
        <v>0</v>
      </c>
      <c r="I12" s="57">
        <v>0</v>
      </c>
      <c r="J12" s="57">
        <v>0</v>
      </c>
      <c r="K12" s="7">
        <v>0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0</v>
      </c>
      <c r="E13" s="82">
        <v>0</v>
      </c>
      <c r="F13" s="82">
        <v>0</v>
      </c>
      <c r="G13" s="82">
        <v>0</v>
      </c>
      <c r="H13" s="82">
        <v>0</v>
      </c>
      <c r="I13" s="57">
        <v>0</v>
      </c>
      <c r="J13" s="57">
        <v>0</v>
      </c>
      <c r="K13" s="7">
        <v>0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0</v>
      </c>
      <c r="E14" s="82">
        <v>0</v>
      </c>
      <c r="F14" s="82">
        <v>0</v>
      </c>
      <c r="G14" s="82">
        <v>0</v>
      </c>
      <c r="H14" s="82">
        <v>0</v>
      </c>
      <c r="I14" s="57">
        <v>0</v>
      </c>
      <c r="J14" s="57">
        <v>0</v>
      </c>
      <c r="K14" s="7">
        <v>0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19</v>
      </c>
      <c r="E17" s="82">
        <v>3</v>
      </c>
      <c r="F17" s="82">
        <v>5</v>
      </c>
      <c r="G17" s="82">
        <v>0</v>
      </c>
      <c r="H17" s="82">
        <v>27</v>
      </c>
      <c r="I17" s="57">
        <v>60648.13</v>
      </c>
      <c r="J17" s="57">
        <v>13136.57</v>
      </c>
      <c r="K17" s="7">
        <v>486.54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0</v>
      </c>
      <c r="F18" s="82">
        <v>0</v>
      </c>
      <c r="G18" s="82">
        <v>0</v>
      </c>
      <c r="H18" s="82">
        <v>0</v>
      </c>
      <c r="I18" s="57">
        <v>0</v>
      </c>
      <c r="J18" s="57">
        <v>0</v>
      </c>
      <c r="K18" s="7">
        <v>0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0</v>
      </c>
      <c r="E19" s="82">
        <v>0</v>
      </c>
      <c r="F19" s="82">
        <v>0</v>
      </c>
      <c r="G19" s="82">
        <v>0</v>
      </c>
      <c r="H19" s="82">
        <v>0</v>
      </c>
      <c r="I19" s="57">
        <v>0</v>
      </c>
      <c r="J19" s="57">
        <v>0</v>
      </c>
      <c r="K19" s="7">
        <v>0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0</v>
      </c>
      <c r="E20" s="82">
        <v>0</v>
      </c>
      <c r="F20" s="82">
        <v>0</v>
      </c>
      <c r="G20" s="82">
        <v>0</v>
      </c>
      <c r="H20" s="82">
        <v>0</v>
      </c>
      <c r="I20" s="57">
        <v>0</v>
      </c>
      <c r="J20" s="57">
        <v>0</v>
      </c>
      <c r="K20" s="7">
        <v>0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0</v>
      </c>
      <c r="E21" s="82">
        <v>0</v>
      </c>
      <c r="F21" s="82">
        <v>0</v>
      </c>
      <c r="G21" s="82">
        <v>0</v>
      </c>
      <c r="H21" s="82">
        <v>0</v>
      </c>
      <c r="I21" s="57">
        <v>0</v>
      </c>
      <c r="J21" s="57">
        <v>0</v>
      </c>
      <c r="K21" s="7">
        <v>0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0</v>
      </c>
      <c r="E22" s="82">
        <v>0</v>
      </c>
      <c r="F22" s="82">
        <v>0</v>
      </c>
      <c r="G22" s="82">
        <v>0</v>
      </c>
      <c r="H22" s="82">
        <v>0</v>
      </c>
      <c r="I22" s="57">
        <v>0</v>
      </c>
      <c r="J22" s="57">
        <v>0</v>
      </c>
      <c r="K22" s="7">
        <v>0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0</v>
      </c>
      <c r="E23" s="82">
        <v>0</v>
      </c>
      <c r="F23" s="82">
        <v>0</v>
      </c>
      <c r="G23" s="82">
        <v>0</v>
      </c>
      <c r="H23" s="82">
        <v>0</v>
      </c>
      <c r="I23" s="57">
        <v>0</v>
      </c>
      <c r="J23" s="57">
        <v>0</v>
      </c>
      <c r="K23" s="7">
        <v>0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0</v>
      </c>
      <c r="E24" s="82">
        <v>0</v>
      </c>
      <c r="F24" s="82">
        <v>0</v>
      </c>
      <c r="G24" s="82">
        <v>0</v>
      </c>
      <c r="H24" s="82">
        <v>0</v>
      </c>
      <c r="I24" s="57">
        <v>0</v>
      </c>
      <c r="J24" s="57">
        <v>0</v>
      </c>
      <c r="K24" s="7">
        <v>0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0</v>
      </c>
      <c r="E25" s="82">
        <v>0</v>
      </c>
      <c r="F25" s="82">
        <v>0</v>
      </c>
      <c r="G25" s="82">
        <v>0</v>
      </c>
      <c r="H25" s="82">
        <v>0</v>
      </c>
      <c r="I25" s="57">
        <v>0</v>
      </c>
      <c r="J25" s="57">
        <v>0</v>
      </c>
      <c r="K25" s="7">
        <v>0</v>
      </c>
    </row>
    <row r="26" spans="1:11" x14ac:dyDescent="0.25">
      <c r="A26" s="7" t="s">
        <v>610</v>
      </c>
      <c r="B26" s="7" t="s">
        <v>417</v>
      </c>
      <c r="C26" s="7" t="s">
        <v>101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x14ac:dyDescent="0.25">
      <c r="A27" s="7" t="s">
        <v>610</v>
      </c>
      <c r="B27" s="7" t="s">
        <v>417</v>
      </c>
      <c r="C27" s="7" t="s">
        <v>109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x14ac:dyDescent="0.25">
      <c r="A28" s="7" t="s">
        <v>610</v>
      </c>
      <c r="B28" s="7" t="s">
        <v>417</v>
      </c>
      <c r="C28" s="7" t="s">
        <v>110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x14ac:dyDescent="0.25">
      <c r="A29" s="7" t="s">
        <v>610</v>
      </c>
      <c r="B29" s="7" t="s">
        <v>417</v>
      </c>
      <c r="C29" s="7" t="s">
        <v>111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x14ac:dyDescent="0.25">
      <c r="A30" s="7" t="s">
        <v>610</v>
      </c>
      <c r="B30" s="7" t="s">
        <v>417</v>
      </c>
      <c r="C30" s="7" t="s">
        <v>421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x14ac:dyDescent="0.25">
      <c r="A31" s="7" t="s">
        <v>610</v>
      </c>
      <c r="B31" s="7" t="s">
        <v>417</v>
      </c>
      <c r="C31" s="7" t="s">
        <v>486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x14ac:dyDescent="0.25">
      <c r="A32" s="7" t="s">
        <v>412</v>
      </c>
      <c r="B32" s="7" t="s">
        <v>493</v>
      </c>
      <c r="C32" s="7" t="s">
        <v>76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22">
        <v>0</v>
      </c>
      <c r="J32" s="22">
        <v>0</v>
      </c>
      <c r="K32" s="7">
        <v>0</v>
      </c>
    </row>
    <row r="33" spans="1:11" x14ac:dyDescent="0.25">
      <c r="A33" s="7" t="s">
        <v>412</v>
      </c>
      <c r="B33" s="7" t="s">
        <v>493</v>
      </c>
      <c r="C33" s="7" t="s">
        <v>77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22">
        <v>0</v>
      </c>
      <c r="J33" s="22">
        <v>0</v>
      </c>
      <c r="K33" s="7">
        <v>0</v>
      </c>
    </row>
    <row r="34" spans="1:11" x14ac:dyDescent="0.25">
      <c r="A34" s="7" t="s">
        <v>412</v>
      </c>
      <c r="B34" s="7" t="s">
        <v>493</v>
      </c>
      <c r="C34" s="7" t="s">
        <v>95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22">
        <v>0</v>
      </c>
      <c r="J34" s="22">
        <v>0</v>
      </c>
      <c r="K34" s="7">
        <v>0</v>
      </c>
    </row>
    <row r="35" spans="1:11" x14ac:dyDescent="0.25">
      <c r="A35" s="7" t="s">
        <v>412</v>
      </c>
      <c r="B35" s="7" t="s">
        <v>493</v>
      </c>
      <c r="C35" s="7" t="s">
        <v>96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22">
        <v>0</v>
      </c>
      <c r="J35" s="22">
        <v>0</v>
      </c>
      <c r="K35" s="7">
        <v>0</v>
      </c>
    </row>
    <row r="36" spans="1:11" x14ac:dyDescent="0.25">
      <c r="A36" s="7" t="s">
        <v>412</v>
      </c>
      <c r="B36" s="7" t="s">
        <v>493</v>
      </c>
      <c r="C36" s="7" t="s">
        <v>97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22">
        <v>0</v>
      </c>
      <c r="J36" s="22">
        <v>0</v>
      </c>
      <c r="K36" s="7">
        <v>0</v>
      </c>
    </row>
    <row r="37" spans="1:11" x14ac:dyDescent="0.25">
      <c r="A37" s="7" t="s">
        <v>412</v>
      </c>
      <c r="B37" s="7" t="s">
        <v>493</v>
      </c>
      <c r="C37" s="7" t="s">
        <v>98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22">
        <v>0</v>
      </c>
      <c r="J37" s="22">
        <v>0</v>
      </c>
      <c r="K37" s="7">
        <v>0</v>
      </c>
    </row>
    <row r="38" spans="1:11" x14ac:dyDescent="0.25">
      <c r="A38" s="7" t="s">
        <v>412</v>
      </c>
      <c r="B38" s="7" t="s">
        <v>493</v>
      </c>
      <c r="C38" s="7" t="s">
        <v>99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22">
        <v>0</v>
      </c>
      <c r="J38" s="22">
        <v>0</v>
      </c>
      <c r="K38" s="7">
        <v>0</v>
      </c>
    </row>
    <row r="39" spans="1:11" x14ac:dyDescent="0.25">
      <c r="A39" s="7" t="s">
        <v>412</v>
      </c>
      <c r="B39" s="7" t="s">
        <v>493</v>
      </c>
      <c r="C39" s="7" t="s">
        <v>100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22">
        <v>0</v>
      </c>
      <c r="J39" s="22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0</v>
      </c>
      <c r="F46" s="82">
        <v>0</v>
      </c>
      <c r="G46" s="82">
        <v>0</v>
      </c>
      <c r="H46" s="82">
        <v>0</v>
      </c>
      <c r="I46" s="57">
        <v>0</v>
      </c>
      <c r="J46" s="57">
        <v>0</v>
      </c>
      <c r="K46" s="7">
        <v>0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0</v>
      </c>
      <c r="F47" s="82">
        <v>0</v>
      </c>
      <c r="G47" s="82">
        <v>0</v>
      </c>
      <c r="H47" s="82">
        <v>0</v>
      </c>
      <c r="I47" s="57">
        <v>0</v>
      </c>
      <c r="J47" s="57">
        <v>0</v>
      </c>
      <c r="K47" s="7">
        <v>0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0</v>
      </c>
      <c r="E48" s="82">
        <v>0</v>
      </c>
      <c r="F48" s="82">
        <v>0</v>
      </c>
      <c r="G48" s="82">
        <v>0</v>
      </c>
      <c r="H48" s="82">
        <v>0</v>
      </c>
      <c r="I48" s="57">
        <v>0</v>
      </c>
      <c r="J48" s="57">
        <v>0</v>
      </c>
      <c r="K48" s="7">
        <v>0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0</v>
      </c>
      <c r="E49" s="82">
        <v>0</v>
      </c>
      <c r="F49" s="82">
        <v>0</v>
      </c>
      <c r="G49" s="82">
        <v>0</v>
      </c>
      <c r="H49" s="82">
        <v>0</v>
      </c>
      <c r="I49" s="57">
        <v>0</v>
      </c>
      <c r="J49" s="57">
        <v>0</v>
      </c>
      <c r="K49" s="7">
        <v>0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0</v>
      </c>
      <c r="E50" s="82">
        <v>0</v>
      </c>
      <c r="F50" s="82">
        <v>0</v>
      </c>
      <c r="G50" s="82">
        <v>0</v>
      </c>
      <c r="H50" s="82">
        <v>0</v>
      </c>
      <c r="I50" s="57">
        <v>0</v>
      </c>
      <c r="J50" s="57">
        <v>0</v>
      </c>
      <c r="K50" s="7">
        <v>0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0</v>
      </c>
      <c r="E51" s="82">
        <v>0</v>
      </c>
      <c r="F51" s="82">
        <v>0</v>
      </c>
      <c r="G51" s="82">
        <v>0</v>
      </c>
      <c r="H51" s="82">
        <v>0</v>
      </c>
      <c r="I51" s="57">
        <v>0</v>
      </c>
      <c r="J51" s="57">
        <v>0</v>
      </c>
      <c r="K51" s="7">
        <v>0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1</v>
      </c>
      <c r="E52" s="82">
        <v>0</v>
      </c>
      <c r="F52" s="82">
        <v>0</v>
      </c>
      <c r="G52" s="82">
        <v>0</v>
      </c>
      <c r="H52" s="82">
        <v>1</v>
      </c>
      <c r="I52" s="57">
        <v>0</v>
      </c>
      <c r="J52" s="57">
        <v>457.12</v>
      </c>
      <c r="K52" s="7">
        <v>457.12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0</v>
      </c>
      <c r="E53" s="82">
        <v>0</v>
      </c>
      <c r="F53" s="82">
        <v>0</v>
      </c>
      <c r="G53" s="82">
        <v>0</v>
      </c>
      <c r="H53" s="82">
        <v>0</v>
      </c>
      <c r="I53" s="57">
        <v>0</v>
      </c>
      <c r="J53" s="57">
        <v>0</v>
      </c>
      <c r="K53" s="7">
        <v>0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0</v>
      </c>
      <c r="E54" s="82">
        <v>2</v>
      </c>
      <c r="F54" s="82">
        <v>0</v>
      </c>
      <c r="G54" s="82">
        <v>0</v>
      </c>
      <c r="H54" s="82">
        <v>2</v>
      </c>
      <c r="I54" s="57">
        <v>0</v>
      </c>
      <c r="J54" s="57">
        <v>182.19</v>
      </c>
      <c r="K54" s="7">
        <v>91.1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0</v>
      </c>
      <c r="E55" s="82">
        <v>0</v>
      </c>
      <c r="F55" s="82">
        <v>0</v>
      </c>
      <c r="G55" s="82">
        <v>0</v>
      </c>
      <c r="H55" s="82">
        <v>0</v>
      </c>
      <c r="I55" s="57">
        <v>0</v>
      </c>
      <c r="J55" s="57">
        <v>0</v>
      </c>
      <c r="K55" s="7">
        <v>0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0</v>
      </c>
      <c r="E56" s="82">
        <v>0</v>
      </c>
      <c r="F56" s="82">
        <v>0</v>
      </c>
      <c r="G56" s="82">
        <v>0</v>
      </c>
      <c r="H56" s="82">
        <v>0</v>
      </c>
      <c r="I56" s="57">
        <v>0</v>
      </c>
      <c r="J56" s="57">
        <v>0</v>
      </c>
      <c r="K56" s="7">
        <v>0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1</v>
      </c>
      <c r="E59" s="82">
        <v>2</v>
      </c>
      <c r="F59" s="82">
        <v>0</v>
      </c>
      <c r="G59" s="82">
        <v>0</v>
      </c>
      <c r="H59" s="82">
        <v>3</v>
      </c>
      <c r="I59" s="57">
        <v>0</v>
      </c>
      <c r="J59" s="57">
        <v>639.30999999999995</v>
      </c>
      <c r="K59" s="7">
        <v>213.1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81" t="s">
        <v>589</v>
      </c>
      <c r="B73" s="81" t="s">
        <v>590</v>
      </c>
      <c r="C73" s="81" t="s">
        <v>486</v>
      </c>
      <c r="D73" s="82">
        <v>0</v>
      </c>
      <c r="E73" s="82">
        <v>0</v>
      </c>
      <c r="F73" s="82">
        <v>0</v>
      </c>
      <c r="G73" s="82">
        <v>0</v>
      </c>
      <c r="H73" s="82">
        <v>0</v>
      </c>
      <c r="I73" s="57">
        <v>0</v>
      </c>
      <c r="J73" s="57">
        <v>0</v>
      </c>
      <c r="K73" s="7">
        <v>0</v>
      </c>
    </row>
  </sheetData>
  <autoFilter ref="A3:K73" xr:uid="{00000000-0009-0000-0000-000017000000}">
    <filterColumn colId="0">
      <iconFilter iconSet="3Arrows"/>
    </filterColumn>
  </autoFilter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0"/>
  </sheetPr>
  <dimension ref="A1:K74"/>
  <sheetViews>
    <sheetView workbookViewId="0">
      <selection sqref="A1:K1"/>
    </sheetView>
  </sheetViews>
  <sheetFormatPr defaultColWidth="15.42578125" defaultRowHeight="15" x14ac:dyDescent="0.25"/>
  <cols>
    <col min="1" max="1" width="12.140625" customWidth="1"/>
    <col min="2" max="2" width="22" bestFit="1" customWidth="1"/>
    <col min="3" max="4" width="12.85546875" customWidth="1"/>
    <col min="5" max="5" width="13" customWidth="1"/>
    <col min="6" max="6" width="12.85546875" customWidth="1"/>
    <col min="7" max="7" width="14.85546875" customWidth="1"/>
    <col min="8" max="8" width="13.85546875" customWidth="1"/>
    <col min="9" max="9" width="18.5703125" customWidth="1"/>
    <col min="10" max="10" width="18.85546875" customWidth="1"/>
    <col min="11" max="11" width="15.85546875" customWidth="1"/>
  </cols>
  <sheetData>
    <row r="1" spans="1:11" ht="18.75" x14ac:dyDescent="0.3">
      <c r="A1" s="492" t="s">
        <v>807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</row>
    <row r="2" spans="1:11" x14ac:dyDescent="0.25">
      <c r="A2" s="90"/>
      <c r="B2" s="90"/>
      <c r="C2" s="90"/>
      <c r="D2" s="90"/>
      <c r="E2" s="90"/>
      <c r="F2" s="90"/>
      <c r="G2" s="90"/>
      <c r="H2" s="90"/>
      <c r="I2" s="90"/>
      <c r="J2" s="90"/>
    </row>
    <row r="3" spans="1:11" ht="39" customHeight="1" x14ac:dyDescent="0.25">
      <c r="A3" s="251" t="s">
        <v>624</v>
      </c>
      <c r="B3" s="252" t="s">
        <v>44</v>
      </c>
      <c r="C3" s="251" t="s">
        <v>307</v>
      </c>
      <c r="D3" s="252" t="s">
        <v>5</v>
      </c>
      <c r="E3" s="252" t="s">
        <v>6</v>
      </c>
      <c r="F3" s="252" t="s">
        <v>45</v>
      </c>
      <c r="G3" s="251" t="s">
        <v>619</v>
      </c>
      <c r="H3" s="251" t="s">
        <v>564</v>
      </c>
      <c r="I3" s="251" t="s">
        <v>625</v>
      </c>
      <c r="J3" s="251" t="s">
        <v>626</v>
      </c>
      <c r="K3" s="251" t="s">
        <v>3</v>
      </c>
    </row>
    <row r="4" spans="1:11" x14ac:dyDescent="0.25">
      <c r="A4" s="81" t="s">
        <v>501</v>
      </c>
      <c r="B4" s="81" t="s">
        <v>502</v>
      </c>
      <c r="C4" s="81" t="s">
        <v>76</v>
      </c>
      <c r="D4" s="82">
        <v>0</v>
      </c>
      <c r="E4" s="82">
        <v>57</v>
      </c>
      <c r="F4" s="82">
        <v>2</v>
      </c>
      <c r="G4" s="82">
        <v>0</v>
      </c>
      <c r="H4" s="82">
        <v>59</v>
      </c>
      <c r="I4" s="57">
        <v>63387.28</v>
      </c>
      <c r="J4" s="57">
        <v>17696.71</v>
      </c>
      <c r="K4" s="7">
        <v>299.94</v>
      </c>
    </row>
    <row r="5" spans="1:11" x14ac:dyDescent="0.25">
      <c r="A5" s="81" t="s">
        <v>501</v>
      </c>
      <c r="B5" s="81" t="s">
        <v>502</v>
      </c>
      <c r="C5" s="81" t="s">
        <v>77</v>
      </c>
      <c r="D5" s="82">
        <v>4</v>
      </c>
      <c r="E5" s="82">
        <v>16</v>
      </c>
      <c r="F5" s="82">
        <v>203</v>
      </c>
      <c r="G5" s="82">
        <v>0</v>
      </c>
      <c r="H5" s="82">
        <v>223</v>
      </c>
      <c r="I5" s="57">
        <v>169236.38</v>
      </c>
      <c r="J5" s="57">
        <v>105114.37</v>
      </c>
      <c r="K5" s="7">
        <v>471.36</v>
      </c>
    </row>
    <row r="6" spans="1:11" x14ac:dyDescent="0.25">
      <c r="A6" s="81" t="s">
        <v>501</v>
      </c>
      <c r="B6" s="81" t="s">
        <v>502</v>
      </c>
      <c r="C6" s="81" t="s">
        <v>95</v>
      </c>
      <c r="D6" s="82">
        <v>29</v>
      </c>
      <c r="E6" s="82">
        <v>34</v>
      </c>
      <c r="F6" s="82">
        <v>169</v>
      </c>
      <c r="G6" s="82">
        <v>0</v>
      </c>
      <c r="H6" s="82">
        <v>232</v>
      </c>
      <c r="I6" s="57">
        <v>225249.25</v>
      </c>
      <c r="J6" s="57">
        <v>144649.88</v>
      </c>
      <c r="K6" s="7">
        <v>623.49</v>
      </c>
    </row>
    <row r="7" spans="1:11" x14ac:dyDescent="0.25">
      <c r="A7" s="81" t="s">
        <v>501</v>
      </c>
      <c r="B7" s="81" t="s">
        <v>502</v>
      </c>
      <c r="C7" s="81" t="s">
        <v>96</v>
      </c>
      <c r="D7" s="82">
        <v>132</v>
      </c>
      <c r="E7" s="82">
        <v>32</v>
      </c>
      <c r="F7" s="82">
        <v>248</v>
      </c>
      <c r="G7" s="82">
        <v>0</v>
      </c>
      <c r="H7" s="82">
        <v>412</v>
      </c>
      <c r="I7" s="57">
        <v>462126.69</v>
      </c>
      <c r="J7" s="57">
        <v>328794.45</v>
      </c>
      <c r="K7" s="7">
        <v>798.04</v>
      </c>
    </row>
    <row r="8" spans="1:11" x14ac:dyDescent="0.25">
      <c r="A8" s="81" t="s">
        <v>501</v>
      </c>
      <c r="B8" s="81" t="s">
        <v>502</v>
      </c>
      <c r="C8" s="81" t="s">
        <v>97</v>
      </c>
      <c r="D8" s="82">
        <v>1161</v>
      </c>
      <c r="E8" s="82">
        <v>34</v>
      </c>
      <c r="F8" s="82">
        <v>234</v>
      </c>
      <c r="G8" s="82">
        <v>0</v>
      </c>
      <c r="H8" s="82">
        <v>1429</v>
      </c>
      <c r="I8" s="57">
        <v>1914899.98</v>
      </c>
      <c r="J8" s="57">
        <v>1442000.15</v>
      </c>
      <c r="K8" s="7">
        <v>1009.1</v>
      </c>
    </row>
    <row r="9" spans="1:11" x14ac:dyDescent="0.25">
      <c r="A9" s="81" t="s">
        <v>501</v>
      </c>
      <c r="B9" s="81" t="s">
        <v>502</v>
      </c>
      <c r="C9" s="81" t="s">
        <v>98</v>
      </c>
      <c r="D9" s="82">
        <v>1634</v>
      </c>
      <c r="E9" s="82">
        <v>18</v>
      </c>
      <c r="F9" s="82">
        <v>120</v>
      </c>
      <c r="G9" s="82">
        <v>0</v>
      </c>
      <c r="H9" s="82">
        <v>1772</v>
      </c>
      <c r="I9" s="57">
        <v>3753360.49</v>
      </c>
      <c r="J9" s="57">
        <v>1608120.39</v>
      </c>
      <c r="K9" s="7">
        <v>907.52</v>
      </c>
    </row>
    <row r="10" spans="1:11" x14ac:dyDescent="0.25">
      <c r="A10" s="81" t="s">
        <v>501</v>
      </c>
      <c r="B10" s="81" t="s">
        <v>502</v>
      </c>
      <c r="C10" s="81" t="s">
        <v>99</v>
      </c>
      <c r="D10" s="82">
        <v>355</v>
      </c>
      <c r="E10" s="82">
        <v>38</v>
      </c>
      <c r="F10" s="82">
        <v>27</v>
      </c>
      <c r="G10" s="82">
        <v>0</v>
      </c>
      <c r="H10" s="82">
        <v>420</v>
      </c>
      <c r="I10" s="57">
        <v>1972168.84</v>
      </c>
      <c r="J10" s="57">
        <v>450313.57</v>
      </c>
      <c r="K10" s="7">
        <v>1072.18</v>
      </c>
    </row>
    <row r="11" spans="1:11" x14ac:dyDescent="0.25">
      <c r="A11" s="81" t="s">
        <v>501</v>
      </c>
      <c r="B11" s="81" t="s">
        <v>502</v>
      </c>
      <c r="C11" s="81" t="s">
        <v>100</v>
      </c>
      <c r="D11" s="82">
        <v>57</v>
      </c>
      <c r="E11" s="82">
        <v>41</v>
      </c>
      <c r="F11" s="82">
        <v>6</v>
      </c>
      <c r="G11" s="82">
        <v>0</v>
      </c>
      <c r="H11" s="82">
        <v>104</v>
      </c>
      <c r="I11" s="57">
        <v>274881.43</v>
      </c>
      <c r="J11" s="57">
        <v>97357.05</v>
      </c>
      <c r="K11" s="7">
        <v>936.13</v>
      </c>
    </row>
    <row r="12" spans="1:11" x14ac:dyDescent="0.25">
      <c r="A12" s="81" t="s">
        <v>501</v>
      </c>
      <c r="B12" s="81" t="s">
        <v>502</v>
      </c>
      <c r="C12" s="81" t="s">
        <v>101</v>
      </c>
      <c r="D12" s="82">
        <v>20</v>
      </c>
      <c r="E12" s="82">
        <v>44</v>
      </c>
      <c r="F12" s="82">
        <v>7</v>
      </c>
      <c r="G12" s="82">
        <v>0</v>
      </c>
      <c r="H12" s="82">
        <v>71</v>
      </c>
      <c r="I12" s="57">
        <v>125155.78</v>
      </c>
      <c r="J12" s="57">
        <v>58218.64</v>
      </c>
      <c r="K12" s="7">
        <v>819.98</v>
      </c>
    </row>
    <row r="13" spans="1:11" x14ac:dyDescent="0.25">
      <c r="A13" s="81" t="s">
        <v>501</v>
      </c>
      <c r="B13" s="81" t="s">
        <v>502</v>
      </c>
      <c r="C13" s="81" t="s">
        <v>109</v>
      </c>
      <c r="D13" s="82">
        <v>8</v>
      </c>
      <c r="E13" s="82">
        <v>44</v>
      </c>
      <c r="F13" s="82">
        <v>2</v>
      </c>
      <c r="G13" s="82">
        <v>0</v>
      </c>
      <c r="H13" s="82">
        <v>54</v>
      </c>
      <c r="I13" s="57">
        <v>71037.600000000006</v>
      </c>
      <c r="J13" s="57">
        <v>42882.06</v>
      </c>
      <c r="K13" s="7">
        <v>794.11</v>
      </c>
    </row>
    <row r="14" spans="1:11" x14ac:dyDescent="0.25">
      <c r="A14" s="81" t="s">
        <v>501</v>
      </c>
      <c r="B14" s="81" t="s">
        <v>502</v>
      </c>
      <c r="C14" s="81" t="s">
        <v>110</v>
      </c>
      <c r="D14" s="82">
        <v>3</v>
      </c>
      <c r="E14" s="82">
        <v>13</v>
      </c>
      <c r="F14" s="82">
        <v>1</v>
      </c>
      <c r="G14" s="82">
        <v>0</v>
      </c>
      <c r="H14" s="82">
        <v>17</v>
      </c>
      <c r="I14" s="57">
        <v>21819.24</v>
      </c>
      <c r="J14" s="57">
        <v>14098.17</v>
      </c>
      <c r="K14" s="7">
        <v>829.3</v>
      </c>
    </row>
    <row r="15" spans="1:11" x14ac:dyDescent="0.25">
      <c r="A15" s="81" t="s">
        <v>501</v>
      </c>
      <c r="B15" s="81" t="s">
        <v>502</v>
      </c>
      <c r="C15" s="81" t="s">
        <v>111</v>
      </c>
      <c r="D15" s="82">
        <v>0</v>
      </c>
      <c r="E15" s="82">
        <v>0</v>
      </c>
      <c r="F15" s="82">
        <v>0</v>
      </c>
      <c r="G15" s="82">
        <v>0</v>
      </c>
      <c r="H15" s="82">
        <v>0</v>
      </c>
      <c r="I15" s="57">
        <v>0</v>
      </c>
      <c r="J15" s="57">
        <v>0</v>
      </c>
      <c r="K15" s="7">
        <v>0</v>
      </c>
    </row>
    <row r="16" spans="1:11" x14ac:dyDescent="0.25">
      <c r="A16" s="81" t="s">
        <v>501</v>
      </c>
      <c r="B16" s="81" t="s">
        <v>502</v>
      </c>
      <c r="C16" s="81" t="s">
        <v>421</v>
      </c>
      <c r="D16" s="82">
        <v>0</v>
      </c>
      <c r="E16" s="82">
        <v>0</v>
      </c>
      <c r="F16" s="82">
        <v>0</v>
      </c>
      <c r="G16" s="82">
        <v>0</v>
      </c>
      <c r="H16" s="82">
        <v>0</v>
      </c>
      <c r="I16" s="57">
        <v>0</v>
      </c>
      <c r="J16" s="57">
        <v>0</v>
      </c>
      <c r="K16" s="7">
        <v>0</v>
      </c>
    </row>
    <row r="17" spans="1:11" x14ac:dyDescent="0.25">
      <c r="A17" s="81" t="s">
        <v>501</v>
      </c>
      <c r="B17" s="81" t="s">
        <v>502</v>
      </c>
      <c r="C17" s="81" t="s">
        <v>486</v>
      </c>
      <c r="D17" s="82">
        <v>3403</v>
      </c>
      <c r="E17" s="82">
        <v>371</v>
      </c>
      <c r="F17" s="82">
        <v>1019</v>
      </c>
      <c r="G17" s="82">
        <v>0</v>
      </c>
      <c r="H17" s="82">
        <v>4793</v>
      </c>
      <c r="I17" s="57">
        <v>9053322.9600000009</v>
      </c>
      <c r="J17" s="57">
        <v>4309245.4400000004</v>
      </c>
      <c r="K17" s="7">
        <v>899.07</v>
      </c>
    </row>
    <row r="18" spans="1:11" x14ac:dyDescent="0.25">
      <c r="A18" s="81" t="s">
        <v>610</v>
      </c>
      <c r="B18" s="81" t="s">
        <v>417</v>
      </c>
      <c r="C18" s="81" t="s">
        <v>76</v>
      </c>
      <c r="D18" s="82">
        <v>0</v>
      </c>
      <c r="E18" s="82">
        <v>4</v>
      </c>
      <c r="F18" s="82">
        <v>0</v>
      </c>
      <c r="G18" s="82">
        <v>0</v>
      </c>
      <c r="H18" s="82">
        <v>4</v>
      </c>
      <c r="I18" s="57">
        <v>0.08</v>
      </c>
      <c r="J18" s="57">
        <v>1278.52</v>
      </c>
      <c r="K18" s="7">
        <v>319.63</v>
      </c>
    </row>
    <row r="19" spans="1:11" x14ac:dyDescent="0.25">
      <c r="A19" s="81" t="s">
        <v>610</v>
      </c>
      <c r="B19" s="81" t="s">
        <v>417</v>
      </c>
      <c r="C19" s="81" t="s">
        <v>77</v>
      </c>
      <c r="D19" s="82">
        <v>4</v>
      </c>
      <c r="E19" s="82">
        <v>4</v>
      </c>
      <c r="F19" s="82">
        <v>4</v>
      </c>
      <c r="G19" s="82">
        <v>0</v>
      </c>
      <c r="H19" s="82">
        <v>12</v>
      </c>
      <c r="I19" s="57">
        <v>23536.42</v>
      </c>
      <c r="J19" s="57">
        <v>10848.98</v>
      </c>
      <c r="K19" s="7">
        <v>904.08</v>
      </c>
    </row>
    <row r="20" spans="1:11" x14ac:dyDescent="0.25">
      <c r="A20" s="81" t="s">
        <v>610</v>
      </c>
      <c r="B20" s="81" t="s">
        <v>417</v>
      </c>
      <c r="C20" s="81" t="s">
        <v>95</v>
      </c>
      <c r="D20" s="82">
        <v>11</v>
      </c>
      <c r="E20" s="82">
        <v>3</v>
      </c>
      <c r="F20" s="82">
        <v>4</v>
      </c>
      <c r="G20" s="82">
        <v>0</v>
      </c>
      <c r="H20" s="82">
        <v>18</v>
      </c>
      <c r="I20" s="57">
        <v>9437.91</v>
      </c>
      <c r="J20" s="57">
        <v>24278.46</v>
      </c>
      <c r="K20" s="7">
        <v>1348.8</v>
      </c>
    </row>
    <row r="21" spans="1:11" x14ac:dyDescent="0.25">
      <c r="A21" s="81" t="s">
        <v>610</v>
      </c>
      <c r="B21" s="81" t="s">
        <v>417</v>
      </c>
      <c r="C21" s="81" t="s">
        <v>96</v>
      </c>
      <c r="D21" s="82">
        <v>49</v>
      </c>
      <c r="E21" s="82">
        <v>4</v>
      </c>
      <c r="F21" s="82">
        <v>4</v>
      </c>
      <c r="G21" s="82">
        <v>0</v>
      </c>
      <c r="H21" s="82">
        <v>57</v>
      </c>
      <c r="I21" s="57">
        <v>119856.95</v>
      </c>
      <c r="J21" s="57">
        <v>76081.88</v>
      </c>
      <c r="K21" s="7">
        <v>1334.77</v>
      </c>
    </row>
    <row r="22" spans="1:11" x14ac:dyDescent="0.25">
      <c r="A22" s="81" t="s">
        <v>610</v>
      </c>
      <c r="B22" s="81" t="s">
        <v>417</v>
      </c>
      <c r="C22" s="81" t="s">
        <v>97</v>
      </c>
      <c r="D22" s="82">
        <v>82</v>
      </c>
      <c r="E22" s="82">
        <v>4</v>
      </c>
      <c r="F22" s="82">
        <v>2</v>
      </c>
      <c r="G22" s="82">
        <v>0</v>
      </c>
      <c r="H22" s="82">
        <v>88</v>
      </c>
      <c r="I22" s="57">
        <v>170022.44</v>
      </c>
      <c r="J22" s="57">
        <v>114730.15</v>
      </c>
      <c r="K22" s="7">
        <v>1303.75</v>
      </c>
    </row>
    <row r="23" spans="1:11" x14ac:dyDescent="0.25">
      <c r="A23" s="81" t="s">
        <v>610</v>
      </c>
      <c r="B23" s="81" t="s">
        <v>417</v>
      </c>
      <c r="C23" s="81" t="s">
        <v>98</v>
      </c>
      <c r="D23" s="82">
        <v>74</v>
      </c>
      <c r="E23" s="82">
        <v>5</v>
      </c>
      <c r="F23" s="82">
        <v>1</v>
      </c>
      <c r="G23" s="82">
        <v>0</v>
      </c>
      <c r="H23" s="82">
        <v>80</v>
      </c>
      <c r="I23" s="57">
        <v>258521.36</v>
      </c>
      <c r="J23" s="57">
        <v>105465</v>
      </c>
      <c r="K23" s="7">
        <v>1318.31</v>
      </c>
    </row>
    <row r="24" spans="1:11" x14ac:dyDescent="0.25">
      <c r="A24" s="81" t="s">
        <v>610</v>
      </c>
      <c r="B24" s="81" t="s">
        <v>417</v>
      </c>
      <c r="C24" s="81" t="s">
        <v>99</v>
      </c>
      <c r="D24" s="82">
        <v>27</v>
      </c>
      <c r="E24" s="82">
        <v>2</v>
      </c>
      <c r="F24" s="82">
        <v>0</v>
      </c>
      <c r="G24" s="82">
        <v>0</v>
      </c>
      <c r="H24" s="82">
        <v>29</v>
      </c>
      <c r="I24" s="57">
        <v>146389.79999999999</v>
      </c>
      <c r="J24" s="57">
        <v>47485.25</v>
      </c>
      <c r="K24" s="7">
        <v>1637.42</v>
      </c>
    </row>
    <row r="25" spans="1:11" x14ac:dyDescent="0.25">
      <c r="A25" s="81" t="s">
        <v>610</v>
      </c>
      <c r="B25" s="81" t="s">
        <v>417</v>
      </c>
      <c r="C25" s="81" t="s">
        <v>100</v>
      </c>
      <c r="D25" s="82">
        <v>5</v>
      </c>
      <c r="E25" s="82">
        <v>7</v>
      </c>
      <c r="F25" s="82">
        <v>0</v>
      </c>
      <c r="G25" s="82">
        <v>0</v>
      </c>
      <c r="H25" s="82">
        <v>12</v>
      </c>
      <c r="I25" s="57">
        <v>27543.26</v>
      </c>
      <c r="J25" s="57">
        <v>16519.52</v>
      </c>
      <c r="K25" s="7">
        <v>1376.63</v>
      </c>
    </row>
    <row r="26" spans="1:11" x14ac:dyDescent="0.25">
      <c r="A26" s="81" t="s">
        <v>610</v>
      </c>
      <c r="B26" s="81" t="s">
        <v>417</v>
      </c>
      <c r="C26" s="81" t="s">
        <v>101</v>
      </c>
      <c r="D26" s="82">
        <v>5</v>
      </c>
      <c r="E26" s="82">
        <v>13</v>
      </c>
      <c r="F26" s="82">
        <v>0</v>
      </c>
      <c r="G26" s="82">
        <v>0</v>
      </c>
      <c r="H26" s="82">
        <v>18</v>
      </c>
      <c r="I26" s="57">
        <v>70845.919999999998</v>
      </c>
      <c r="J26" s="57">
        <v>21395.119999999999</v>
      </c>
      <c r="K26" s="7">
        <v>1188.6199999999999</v>
      </c>
    </row>
    <row r="27" spans="1:11" x14ac:dyDescent="0.25">
      <c r="A27" s="81" t="s">
        <v>610</v>
      </c>
      <c r="B27" s="81" t="s">
        <v>417</v>
      </c>
      <c r="C27" s="81" t="s">
        <v>109</v>
      </c>
      <c r="D27" s="82">
        <v>5</v>
      </c>
      <c r="E27" s="82">
        <v>5</v>
      </c>
      <c r="F27" s="82">
        <v>2</v>
      </c>
      <c r="G27" s="82">
        <v>0</v>
      </c>
      <c r="H27" s="82">
        <v>12</v>
      </c>
      <c r="I27" s="57">
        <v>53596.639999999999</v>
      </c>
      <c r="J27" s="57">
        <v>15499.34</v>
      </c>
      <c r="K27" s="7">
        <v>1291.6099999999999</v>
      </c>
    </row>
    <row r="28" spans="1:11" x14ac:dyDescent="0.25">
      <c r="A28" s="81" t="s">
        <v>610</v>
      </c>
      <c r="B28" s="81" t="s">
        <v>417</v>
      </c>
      <c r="C28" s="81" t="s">
        <v>110</v>
      </c>
      <c r="D28" s="82">
        <v>0</v>
      </c>
      <c r="E28" s="82">
        <v>3</v>
      </c>
      <c r="F28" s="82">
        <v>0</v>
      </c>
      <c r="G28" s="82">
        <v>0</v>
      </c>
      <c r="H28" s="82">
        <v>3</v>
      </c>
      <c r="I28" s="57">
        <v>5158.18</v>
      </c>
      <c r="J28" s="57">
        <v>2330.65</v>
      </c>
      <c r="K28" s="7">
        <v>776.88</v>
      </c>
    </row>
    <row r="29" spans="1:11" x14ac:dyDescent="0.25">
      <c r="A29" s="81" t="s">
        <v>610</v>
      </c>
      <c r="B29" s="81" t="s">
        <v>417</v>
      </c>
      <c r="C29" s="81" t="s">
        <v>111</v>
      </c>
      <c r="D29" s="82">
        <v>0</v>
      </c>
      <c r="E29" s="82">
        <v>0</v>
      </c>
      <c r="F29" s="82">
        <v>0</v>
      </c>
      <c r="G29" s="82">
        <v>0</v>
      </c>
      <c r="H29" s="82">
        <v>0</v>
      </c>
      <c r="I29" s="57">
        <v>0</v>
      </c>
      <c r="J29" s="57">
        <v>0</v>
      </c>
      <c r="K29" s="7">
        <v>0</v>
      </c>
    </row>
    <row r="30" spans="1:11" x14ac:dyDescent="0.25">
      <c r="A30" s="81" t="s">
        <v>610</v>
      </c>
      <c r="B30" s="81" t="s">
        <v>417</v>
      </c>
      <c r="C30" s="81" t="s">
        <v>421</v>
      </c>
      <c r="D30" s="82">
        <v>0</v>
      </c>
      <c r="E30" s="82">
        <v>0</v>
      </c>
      <c r="F30" s="82">
        <v>0</v>
      </c>
      <c r="G30" s="82">
        <v>0</v>
      </c>
      <c r="H30" s="82">
        <v>0</v>
      </c>
      <c r="I30" s="57">
        <v>0</v>
      </c>
      <c r="J30" s="57">
        <v>0</v>
      </c>
      <c r="K30" s="7">
        <v>0</v>
      </c>
    </row>
    <row r="31" spans="1:11" x14ac:dyDescent="0.25">
      <c r="A31" s="81" t="s">
        <v>610</v>
      </c>
      <c r="B31" s="81" t="s">
        <v>417</v>
      </c>
      <c r="C31" s="81" t="s">
        <v>486</v>
      </c>
      <c r="D31" s="82">
        <v>262</v>
      </c>
      <c r="E31" s="82">
        <v>54</v>
      </c>
      <c r="F31" s="82">
        <v>17</v>
      </c>
      <c r="G31" s="82">
        <v>0</v>
      </c>
      <c r="H31" s="82">
        <v>333</v>
      </c>
      <c r="I31" s="57">
        <v>884908.96</v>
      </c>
      <c r="J31" s="57">
        <v>435912.87</v>
      </c>
      <c r="K31" s="7">
        <v>1309.05</v>
      </c>
    </row>
    <row r="32" spans="1:11" x14ac:dyDescent="0.25">
      <c r="A32" s="81" t="s">
        <v>412</v>
      </c>
      <c r="B32" s="81" t="s">
        <v>493</v>
      </c>
      <c r="C32" s="81" t="s">
        <v>76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57">
        <v>0</v>
      </c>
      <c r="J32" s="57">
        <v>0</v>
      </c>
      <c r="K32" s="7">
        <v>0</v>
      </c>
    </row>
    <row r="33" spans="1:11" x14ac:dyDescent="0.25">
      <c r="A33" s="81" t="s">
        <v>412</v>
      </c>
      <c r="B33" s="81" t="s">
        <v>493</v>
      </c>
      <c r="C33" s="81" t="s">
        <v>77</v>
      </c>
      <c r="D33" s="82">
        <v>0</v>
      </c>
      <c r="E33" s="82">
        <v>0</v>
      </c>
      <c r="F33" s="82">
        <v>0</v>
      </c>
      <c r="G33" s="82">
        <v>0</v>
      </c>
      <c r="H33" s="82">
        <v>0</v>
      </c>
      <c r="I33" s="57">
        <v>0</v>
      </c>
      <c r="J33" s="57">
        <v>0</v>
      </c>
      <c r="K33" s="7">
        <v>0</v>
      </c>
    </row>
    <row r="34" spans="1:11" x14ac:dyDescent="0.25">
      <c r="A34" s="81" t="s">
        <v>412</v>
      </c>
      <c r="B34" s="81" t="s">
        <v>493</v>
      </c>
      <c r="C34" s="81" t="s">
        <v>95</v>
      </c>
      <c r="D34" s="82">
        <v>0</v>
      </c>
      <c r="E34" s="82">
        <v>0</v>
      </c>
      <c r="F34" s="82">
        <v>0</v>
      </c>
      <c r="G34" s="82">
        <v>0</v>
      </c>
      <c r="H34" s="82">
        <v>0</v>
      </c>
      <c r="I34" s="57">
        <v>0</v>
      </c>
      <c r="J34" s="57">
        <v>0</v>
      </c>
      <c r="K34" s="7">
        <v>0</v>
      </c>
    </row>
    <row r="35" spans="1:11" x14ac:dyDescent="0.25">
      <c r="A35" s="81" t="s">
        <v>412</v>
      </c>
      <c r="B35" s="81" t="s">
        <v>493</v>
      </c>
      <c r="C35" s="81" t="s">
        <v>96</v>
      </c>
      <c r="D35" s="82">
        <v>0</v>
      </c>
      <c r="E35" s="82">
        <v>0</v>
      </c>
      <c r="F35" s="82">
        <v>0</v>
      </c>
      <c r="G35" s="82">
        <v>0</v>
      </c>
      <c r="H35" s="82">
        <v>0</v>
      </c>
      <c r="I35" s="57">
        <v>0</v>
      </c>
      <c r="J35" s="57">
        <v>0</v>
      </c>
      <c r="K35" s="7">
        <v>0</v>
      </c>
    </row>
    <row r="36" spans="1:11" x14ac:dyDescent="0.25">
      <c r="A36" s="81" t="s">
        <v>412</v>
      </c>
      <c r="B36" s="81" t="s">
        <v>493</v>
      </c>
      <c r="C36" s="81" t="s">
        <v>97</v>
      </c>
      <c r="D36" s="82">
        <v>0</v>
      </c>
      <c r="E36" s="82">
        <v>0</v>
      </c>
      <c r="F36" s="82">
        <v>0</v>
      </c>
      <c r="G36" s="82">
        <v>0</v>
      </c>
      <c r="H36" s="82">
        <v>0</v>
      </c>
      <c r="I36" s="57">
        <v>0</v>
      </c>
      <c r="J36" s="57">
        <v>0</v>
      </c>
      <c r="K36" s="7">
        <v>0</v>
      </c>
    </row>
    <row r="37" spans="1:11" x14ac:dyDescent="0.25">
      <c r="A37" s="81" t="s">
        <v>412</v>
      </c>
      <c r="B37" s="81" t="s">
        <v>493</v>
      </c>
      <c r="C37" s="81" t="s">
        <v>98</v>
      </c>
      <c r="D37" s="82">
        <v>0</v>
      </c>
      <c r="E37" s="82">
        <v>0</v>
      </c>
      <c r="F37" s="82">
        <v>0</v>
      </c>
      <c r="G37" s="82">
        <v>0</v>
      </c>
      <c r="H37" s="82">
        <v>0</v>
      </c>
      <c r="I37" s="57">
        <v>0</v>
      </c>
      <c r="J37" s="57">
        <v>0</v>
      </c>
      <c r="K37" s="7">
        <v>0</v>
      </c>
    </row>
    <row r="38" spans="1:11" x14ac:dyDescent="0.25">
      <c r="A38" s="81" t="s">
        <v>412</v>
      </c>
      <c r="B38" s="81" t="s">
        <v>493</v>
      </c>
      <c r="C38" s="81" t="s">
        <v>99</v>
      </c>
      <c r="D38" s="82">
        <v>0</v>
      </c>
      <c r="E38" s="82">
        <v>0</v>
      </c>
      <c r="F38" s="82">
        <v>0</v>
      </c>
      <c r="G38" s="82">
        <v>0</v>
      </c>
      <c r="H38" s="82">
        <v>0</v>
      </c>
      <c r="I38" s="57">
        <v>0</v>
      </c>
      <c r="J38" s="57">
        <v>0</v>
      </c>
      <c r="K38" s="7">
        <v>0</v>
      </c>
    </row>
    <row r="39" spans="1:11" x14ac:dyDescent="0.25">
      <c r="A39" s="81" t="s">
        <v>412</v>
      </c>
      <c r="B39" s="81" t="s">
        <v>493</v>
      </c>
      <c r="C39" s="81" t="s">
        <v>100</v>
      </c>
      <c r="D39" s="82">
        <v>0</v>
      </c>
      <c r="E39" s="82">
        <v>0</v>
      </c>
      <c r="F39" s="82">
        <v>0</v>
      </c>
      <c r="G39" s="82">
        <v>0</v>
      </c>
      <c r="H39" s="82">
        <v>0</v>
      </c>
      <c r="I39" s="57">
        <v>0</v>
      </c>
      <c r="J39" s="57">
        <v>0</v>
      </c>
      <c r="K39" s="7">
        <v>0</v>
      </c>
    </row>
    <row r="40" spans="1:11" x14ac:dyDescent="0.25">
      <c r="A40" s="81" t="s">
        <v>412</v>
      </c>
      <c r="B40" s="81" t="s">
        <v>493</v>
      </c>
      <c r="C40" s="81" t="s">
        <v>101</v>
      </c>
      <c r="D40" s="82">
        <v>0</v>
      </c>
      <c r="E40" s="82">
        <v>0</v>
      </c>
      <c r="F40" s="82">
        <v>0</v>
      </c>
      <c r="G40" s="82">
        <v>0</v>
      </c>
      <c r="H40" s="82">
        <v>0</v>
      </c>
      <c r="I40" s="57">
        <v>0</v>
      </c>
      <c r="J40" s="57">
        <v>0</v>
      </c>
      <c r="K40" s="7">
        <v>0</v>
      </c>
    </row>
    <row r="41" spans="1:11" x14ac:dyDescent="0.25">
      <c r="A41" s="81" t="s">
        <v>412</v>
      </c>
      <c r="B41" s="81" t="s">
        <v>493</v>
      </c>
      <c r="C41" s="81" t="s">
        <v>109</v>
      </c>
      <c r="D41" s="82">
        <v>0</v>
      </c>
      <c r="E41" s="82">
        <v>0</v>
      </c>
      <c r="F41" s="82">
        <v>0</v>
      </c>
      <c r="G41" s="82">
        <v>0</v>
      </c>
      <c r="H41" s="82">
        <v>0</v>
      </c>
      <c r="I41" s="57">
        <v>0</v>
      </c>
      <c r="J41" s="57">
        <v>0</v>
      </c>
      <c r="K41" s="7">
        <v>0</v>
      </c>
    </row>
    <row r="42" spans="1:11" x14ac:dyDescent="0.25">
      <c r="A42" s="81" t="s">
        <v>412</v>
      </c>
      <c r="B42" s="81" t="s">
        <v>493</v>
      </c>
      <c r="C42" s="81" t="s">
        <v>110</v>
      </c>
      <c r="D42" s="82">
        <v>0</v>
      </c>
      <c r="E42" s="82">
        <v>0</v>
      </c>
      <c r="F42" s="82">
        <v>0</v>
      </c>
      <c r="G42" s="82">
        <v>0</v>
      </c>
      <c r="H42" s="82">
        <v>0</v>
      </c>
      <c r="I42" s="57">
        <v>0</v>
      </c>
      <c r="J42" s="57">
        <v>0</v>
      </c>
      <c r="K42" s="7">
        <v>0</v>
      </c>
    </row>
    <row r="43" spans="1:11" x14ac:dyDescent="0.25">
      <c r="A43" s="81" t="s">
        <v>412</v>
      </c>
      <c r="B43" s="81" t="s">
        <v>493</v>
      </c>
      <c r="C43" s="81" t="s">
        <v>111</v>
      </c>
      <c r="D43" s="82">
        <v>0</v>
      </c>
      <c r="E43" s="82">
        <v>0</v>
      </c>
      <c r="F43" s="82">
        <v>0</v>
      </c>
      <c r="G43" s="82">
        <v>0</v>
      </c>
      <c r="H43" s="82">
        <v>0</v>
      </c>
      <c r="I43" s="57">
        <v>0</v>
      </c>
      <c r="J43" s="57">
        <v>0</v>
      </c>
      <c r="K43" s="7">
        <v>0</v>
      </c>
    </row>
    <row r="44" spans="1:11" x14ac:dyDescent="0.25">
      <c r="A44" s="81" t="s">
        <v>412</v>
      </c>
      <c r="B44" s="81" t="s">
        <v>493</v>
      </c>
      <c r="C44" s="81" t="s">
        <v>421</v>
      </c>
      <c r="D44" s="82">
        <v>0</v>
      </c>
      <c r="E44" s="82">
        <v>0</v>
      </c>
      <c r="F44" s="82">
        <v>0</v>
      </c>
      <c r="G44" s="82">
        <v>0</v>
      </c>
      <c r="H44" s="82">
        <v>0</v>
      </c>
      <c r="I44" s="57">
        <v>0</v>
      </c>
      <c r="J44" s="57">
        <v>0</v>
      </c>
      <c r="K44" s="7">
        <v>0</v>
      </c>
    </row>
    <row r="45" spans="1:11" x14ac:dyDescent="0.25">
      <c r="A45" s="81" t="s">
        <v>412</v>
      </c>
      <c r="B45" s="81" t="s">
        <v>493</v>
      </c>
      <c r="C45" s="81" t="s">
        <v>486</v>
      </c>
      <c r="D45" s="82">
        <v>0</v>
      </c>
      <c r="E45" s="82">
        <v>0</v>
      </c>
      <c r="F45" s="82">
        <v>0</v>
      </c>
      <c r="G45" s="82">
        <v>0</v>
      </c>
      <c r="H45" s="82">
        <v>0</v>
      </c>
      <c r="I45" s="57">
        <v>0</v>
      </c>
      <c r="J45" s="57">
        <v>0</v>
      </c>
      <c r="K45" s="7">
        <v>0</v>
      </c>
    </row>
    <row r="46" spans="1:11" x14ac:dyDescent="0.25">
      <c r="A46" s="81" t="s">
        <v>403</v>
      </c>
      <c r="B46" s="81" t="s">
        <v>556</v>
      </c>
      <c r="C46" s="81" t="s">
        <v>76</v>
      </c>
      <c r="D46" s="82">
        <v>0</v>
      </c>
      <c r="E46" s="82">
        <v>8</v>
      </c>
      <c r="F46" s="82">
        <v>0</v>
      </c>
      <c r="G46" s="82">
        <v>0</v>
      </c>
      <c r="H46" s="82">
        <v>8</v>
      </c>
      <c r="I46" s="57">
        <v>0</v>
      </c>
      <c r="J46" s="57">
        <v>1159.53</v>
      </c>
      <c r="K46" s="7">
        <v>144.94</v>
      </c>
    </row>
    <row r="47" spans="1:11" x14ac:dyDescent="0.25">
      <c r="A47" s="81" t="s">
        <v>403</v>
      </c>
      <c r="B47" s="81" t="s">
        <v>556</v>
      </c>
      <c r="C47" s="81" t="s">
        <v>77</v>
      </c>
      <c r="D47" s="82">
        <v>0</v>
      </c>
      <c r="E47" s="82">
        <v>1</v>
      </c>
      <c r="F47" s="82">
        <v>2</v>
      </c>
      <c r="G47" s="82">
        <v>0</v>
      </c>
      <c r="H47" s="82">
        <v>3</v>
      </c>
      <c r="I47" s="57">
        <v>0</v>
      </c>
      <c r="J47" s="57">
        <v>638.34</v>
      </c>
      <c r="K47" s="7">
        <v>212.78</v>
      </c>
    </row>
    <row r="48" spans="1:11" x14ac:dyDescent="0.25">
      <c r="A48" s="81" t="s">
        <v>403</v>
      </c>
      <c r="B48" s="81" t="s">
        <v>556</v>
      </c>
      <c r="C48" s="81" t="s">
        <v>95</v>
      </c>
      <c r="D48" s="82">
        <v>5</v>
      </c>
      <c r="E48" s="82">
        <v>6</v>
      </c>
      <c r="F48" s="82">
        <v>4</v>
      </c>
      <c r="G48" s="82">
        <v>0</v>
      </c>
      <c r="H48" s="82">
        <v>15</v>
      </c>
      <c r="I48" s="57">
        <v>0</v>
      </c>
      <c r="J48" s="57">
        <v>2375.31</v>
      </c>
      <c r="K48" s="7">
        <v>158.35</v>
      </c>
    </row>
    <row r="49" spans="1:11" x14ac:dyDescent="0.25">
      <c r="A49" s="81" t="s">
        <v>403</v>
      </c>
      <c r="B49" s="81" t="s">
        <v>556</v>
      </c>
      <c r="C49" s="81" t="s">
        <v>96</v>
      </c>
      <c r="D49" s="82">
        <v>26</v>
      </c>
      <c r="E49" s="82">
        <v>6</v>
      </c>
      <c r="F49" s="82">
        <v>8</v>
      </c>
      <c r="G49" s="82">
        <v>0</v>
      </c>
      <c r="H49" s="82">
        <v>40</v>
      </c>
      <c r="I49" s="57">
        <v>0</v>
      </c>
      <c r="J49" s="57">
        <v>9275.1200000000008</v>
      </c>
      <c r="K49" s="7">
        <v>231.88</v>
      </c>
    </row>
    <row r="50" spans="1:11" x14ac:dyDescent="0.25">
      <c r="A50" s="81" t="s">
        <v>403</v>
      </c>
      <c r="B50" s="81" t="s">
        <v>556</v>
      </c>
      <c r="C50" s="81" t="s">
        <v>97</v>
      </c>
      <c r="D50" s="82">
        <v>200</v>
      </c>
      <c r="E50" s="82">
        <v>6</v>
      </c>
      <c r="F50" s="82">
        <v>13</v>
      </c>
      <c r="G50" s="82">
        <v>0</v>
      </c>
      <c r="H50" s="82">
        <v>219</v>
      </c>
      <c r="I50" s="57">
        <v>0</v>
      </c>
      <c r="J50" s="57">
        <v>63600.35</v>
      </c>
      <c r="K50" s="7">
        <v>290.41000000000003</v>
      </c>
    </row>
    <row r="51" spans="1:11" x14ac:dyDescent="0.25">
      <c r="A51" s="81" t="s">
        <v>403</v>
      </c>
      <c r="B51" s="81" t="s">
        <v>556</v>
      </c>
      <c r="C51" s="81" t="s">
        <v>98</v>
      </c>
      <c r="D51" s="82">
        <v>268</v>
      </c>
      <c r="E51" s="82">
        <v>6</v>
      </c>
      <c r="F51" s="82">
        <v>10</v>
      </c>
      <c r="G51" s="82">
        <v>0</v>
      </c>
      <c r="H51" s="82">
        <v>284</v>
      </c>
      <c r="I51" s="57">
        <v>0</v>
      </c>
      <c r="J51" s="57">
        <v>96164.3</v>
      </c>
      <c r="K51" s="7">
        <v>338.61</v>
      </c>
    </row>
    <row r="52" spans="1:11" x14ac:dyDescent="0.25">
      <c r="A52" s="81" t="s">
        <v>403</v>
      </c>
      <c r="B52" s="81" t="s">
        <v>556</v>
      </c>
      <c r="C52" s="81" t="s">
        <v>99</v>
      </c>
      <c r="D52" s="82">
        <v>262</v>
      </c>
      <c r="E52" s="82">
        <v>2</v>
      </c>
      <c r="F52" s="82">
        <v>4</v>
      </c>
      <c r="G52" s="82">
        <v>0</v>
      </c>
      <c r="H52" s="82">
        <v>268</v>
      </c>
      <c r="I52" s="57">
        <v>0</v>
      </c>
      <c r="J52" s="57">
        <v>94290.06</v>
      </c>
      <c r="K52" s="7">
        <v>351.83</v>
      </c>
    </row>
    <row r="53" spans="1:11" x14ac:dyDescent="0.25">
      <c r="A53" s="81" t="s">
        <v>403</v>
      </c>
      <c r="B53" s="81" t="s">
        <v>556</v>
      </c>
      <c r="C53" s="81" t="s">
        <v>100</v>
      </c>
      <c r="D53" s="82">
        <v>81</v>
      </c>
      <c r="E53" s="82">
        <v>0</v>
      </c>
      <c r="F53" s="82">
        <v>0</v>
      </c>
      <c r="G53" s="82">
        <v>0</v>
      </c>
      <c r="H53" s="82">
        <v>81</v>
      </c>
      <c r="I53" s="57">
        <v>0</v>
      </c>
      <c r="J53" s="57">
        <v>29245.7</v>
      </c>
      <c r="K53" s="7">
        <v>361.06</v>
      </c>
    </row>
    <row r="54" spans="1:11" x14ac:dyDescent="0.25">
      <c r="A54" s="81" t="s">
        <v>403</v>
      </c>
      <c r="B54" s="81" t="s">
        <v>556</v>
      </c>
      <c r="C54" s="81" t="s">
        <v>101</v>
      </c>
      <c r="D54" s="82">
        <v>10</v>
      </c>
      <c r="E54" s="82">
        <v>0</v>
      </c>
      <c r="F54" s="82">
        <v>0</v>
      </c>
      <c r="G54" s="82">
        <v>0</v>
      </c>
      <c r="H54" s="82">
        <v>10</v>
      </c>
      <c r="I54" s="57">
        <v>0</v>
      </c>
      <c r="J54" s="57">
        <v>3111.31</v>
      </c>
      <c r="K54" s="7">
        <v>311.13</v>
      </c>
    </row>
    <row r="55" spans="1:11" x14ac:dyDescent="0.25">
      <c r="A55" s="81" t="s">
        <v>403</v>
      </c>
      <c r="B55" s="81" t="s">
        <v>556</v>
      </c>
      <c r="C55" s="81" t="s">
        <v>109</v>
      </c>
      <c r="D55" s="82">
        <v>2</v>
      </c>
      <c r="E55" s="82">
        <v>0</v>
      </c>
      <c r="F55" s="82">
        <v>0</v>
      </c>
      <c r="G55" s="82">
        <v>0</v>
      </c>
      <c r="H55" s="82">
        <v>2</v>
      </c>
      <c r="I55" s="57">
        <v>0</v>
      </c>
      <c r="J55" s="57">
        <v>398.9</v>
      </c>
      <c r="K55" s="7">
        <v>199.45</v>
      </c>
    </row>
    <row r="56" spans="1:11" x14ac:dyDescent="0.25">
      <c r="A56" s="81" t="s">
        <v>403</v>
      </c>
      <c r="B56" s="81" t="s">
        <v>556</v>
      </c>
      <c r="C56" s="81" t="s">
        <v>110</v>
      </c>
      <c r="D56" s="82">
        <v>1</v>
      </c>
      <c r="E56" s="82">
        <v>0</v>
      </c>
      <c r="F56" s="82">
        <v>0</v>
      </c>
      <c r="G56" s="82">
        <v>0</v>
      </c>
      <c r="H56" s="82">
        <v>1</v>
      </c>
      <c r="I56" s="57">
        <v>0</v>
      </c>
      <c r="J56" s="57">
        <v>136.35</v>
      </c>
      <c r="K56" s="7">
        <v>136.35</v>
      </c>
    </row>
    <row r="57" spans="1:11" x14ac:dyDescent="0.25">
      <c r="A57" s="81" t="s">
        <v>403</v>
      </c>
      <c r="B57" s="81" t="s">
        <v>556</v>
      </c>
      <c r="C57" s="81" t="s">
        <v>111</v>
      </c>
      <c r="D57" s="82">
        <v>0</v>
      </c>
      <c r="E57" s="82">
        <v>0</v>
      </c>
      <c r="F57" s="82">
        <v>0</v>
      </c>
      <c r="G57" s="82">
        <v>0</v>
      </c>
      <c r="H57" s="82">
        <v>0</v>
      </c>
      <c r="I57" s="57">
        <v>0</v>
      </c>
      <c r="J57" s="57">
        <v>0</v>
      </c>
      <c r="K57" s="7">
        <v>0</v>
      </c>
    </row>
    <row r="58" spans="1:11" x14ac:dyDescent="0.25">
      <c r="A58" s="81" t="s">
        <v>403</v>
      </c>
      <c r="B58" s="81" t="s">
        <v>556</v>
      </c>
      <c r="C58" s="81" t="s">
        <v>421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57">
        <v>0</v>
      </c>
      <c r="J58" s="57">
        <v>0</v>
      </c>
      <c r="K58" s="7">
        <v>0</v>
      </c>
    </row>
    <row r="59" spans="1:11" x14ac:dyDescent="0.25">
      <c r="A59" s="81" t="s">
        <v>403</v>
      </c>
      <c r="B59" s="81" t="s">
        <v>556</v>
      </c>
      <c r="C59" s="81" t="s">
        <v>486</v>
      </c>
      <c r="D59" s="82">
        <v>855</v>
      </c>
      <c r="E59" s="82">
        <v>35</v>
      </c>
      <c r="F59" s="82">
        <v>41</v>
      </c>
      <c r="G59" s="82">
        <v>0</v>
      </c>
      <c r="H59" s="82">
        <v>931</v>
      </c>
      <c r="I59" s="57">
        <v>0</v>
      </c>
      <c r="J59" s="57">
        <v>300395.27</v>
      </c>
      <c r="K59" s="7">
        <v>322.66000000000003</v>
      </c>
    </row>
    <row r="60" spans="1:11" x14ac:dyDescent="0.25">
      <c r="A60" s="81" t="s">
        <v>589</v>
      </c>
      <c r="B60" s="81" t="s">
        <v>590</v>
      </c>
      <c r="C60" s="81" t="s">
        <v>76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57">
        <v>0</v>
      </c>
      <c r="J60" s="57">
        <v>0</v>
      </c>
      <c r="K60" s="7">
        <v>0</v>
      </c>
    </row>
    <row r="61" spans="1:11" x14ac:dyDescent="0.25">
      <c r="A61" s="81" t="s">
        <v>589</v>
      </c>
      <c r="B61" s="81" t="s">
        <v>590</v>
      </c>
      <c r="C61" s="81" t="s">
        <v>77</v>
      </c>
      <c r="D61" s="82">
        <v>0</v>
      </c>
      <c r="E61" s="82">
        <v>0</v>
      </c>
      <c r="F61" s="82">
        <v>0</v>
      </c>
      <c r="G61" s="82">
        <v>0</v>
      </c>
      <c r="H61" s="82">
        <v>0</v>
      </c>
      <c r="I61" s="57">
        <v>0</v>
      </c>
      <c r="J61" s="57">
        <v>0</v>
      </c>
      <c r="K61" s="7">
        <v>0</v>
      </c>
    </row>
    <row r="62" spans="1:11" x14ac:dyDescent="0.25">
      <c r="A62" s="81" t="s">
        <v>589</v>
      </c>
      <c r="B62" s="81" t="s">
        <v>590</v>
      </c>
      <c r="C62" s="81" t="s">
        <v>95</v>
      </c>
      <c r="D62" s="82">
        <v>0</v>
      </c>
      <c r="E62" s="82">
        <v>0</v>
      </c>
      <c r="F62" s="82">
        <v>0</v>
      </c>
      <c r="G62" s="82">
        <v>0</v>
      </c>
      <c r="H62" s="82">
        <v>0</v>
      </c>
      <c r="I62" s="57">
        <v>0</v>
      </c>
      <c r="J62" s="57">
        <v>0</v>
      </c>
      <c r="K62" s="7">
        <v>0</v>
      </c>
    </row>
    <row r="63" spans="1:11" x14ac:dyDescent="0.25">
      <c r="A63" s="81" t="s">
        <v>589</v>
      </c>
      <c r="B63" s="81" t="s">
        <v>590</v>
      </c>
      <c r="C63" s="81" t="s">
        <v>96</v>
      </c>
      <c r="D63" s="82">
        <v>0</v>
      </c>
      <c r="E63" s="82">
        <v>0</v>
      </c>
      <c r="F63" s="82">
        <v>0</v>
      </c>
      <c r="G63" s="82">
        <v>0</v>
      </c>
      <c r="H63" s="82">
        <v>0</v>
      </c>
      <c r="I63" s="57">
        <v>0</v>
      </c>
      <c r="J63" s="57">
        <v>0</v>
      </c>
      <c r="K63" s="7">
        <v>0</v>
      </c>
    </row>
    <row r="64" spans="1:11" x14ac:dyDescent="0.25">
      <c r="A64" s="81" t="s">
        <v>589</v>
      </c>
      <c r="B64" s="81" t="s">
        <v>590</v>
      </c>
      <c r="C64" s="81" t="s">
        <v>97</v>
      </c>
      <c r="D64" s="82">
        <v>0</v>
      </c>
      <c r="E64" s="82">
        <v>0</v>
      </c>
      <c r="F64" s="82">
        <v>0</v>
      </c>
      <c r="G64" s="82">
        <v>0</v>
      </c>
      <c r="H64" s="82">
        <v>0</v>
      </c>
      <c r="I64" s="57">
        <v>0</v>
      </c>
      <c r="J64" s="57">
        <v>0</v>
      </c>
      <c r="K64" s="7">
        <v>0</v>
      </c>
    </row>
    <row r="65" spans="1:11" x14ac:dyDescent="0.25">
      <c r="A65" s="81" t="s">
        <v>589</v>
      </c>
      <c r="B65" s="81" t="s">
        <v>590</v>
      </c>
      <c r="C65" s="81" t="s">
        <v>98</v>
      </c>
      <c r="D65" s="82">
        <v>0</v>
      </c>
      <c r="E65" s="82">
        <v>0</v>
      </c>
      <c r="F65" s="82">
        <v>0</v>
      </c>
      <c r="G65" s="82">
        <v>0</v>
      </c>
      <c r="H65" s="82">
        <v>0</v>
      </c>
      <c r="I65" s="57">
        <v>0</v>
      </c>
      <c r="J65" s="57">
        <v>0</v>
      </c>
      <c r="K65" s="7">
        <v>0</v>
      </c>
    </row>
    <row r="66" spans="1:11" x14ac:dyDescent="0.25">
      <c r="A66" s="81" t="s">
        <v>589</v>
      </c>
      <c r="B66" s="81" t="s">
        <v>590</v>
      </c>
      <c r="C66" s="81" t="s">
        <v>99</v>
      </c>
      <c r="D66" s="82">
        <v>0</v>
      </c>
      <c r="E66" s="82">
        <v>0</v>
      </c>
      <c r="F66" s="82">
        <v>0</v>
      </c>
      <c r="G66" s="82">
        <v>0</v>
      </c>
      <c r="H66" s="82">
        <v>0</v>
      </c>
      <c r="I66" s="57">
        <v>0</v>
      </c>
      <c r="J66" s="57">
        <v>0</v>
      </c>
      <c r="K66" s="7">
        <v>0</v>
      </c>
    </row>
    <row r="67" spans="1:11" x14ac:dyDescent="0.25">
      <c r="A67" s="81" t="s">
        <v>589</v>
      </c>
      <c r="B67" s="81" t="s">
        <v>590</v>
      </c>
      <c r="C67" s="81" t="s">
        <v>100</v>
      </c>
      <c r="D67" s="82">
        <v>0</v>
      </c>
      <c r="E67" s="82">
        <v>0</v>
      </c>
      <c r="F67" s="82">
        <v>0</v>
      </c>
      <c r="G67" s="82">
        <v>0</v>
      </c>
      <c r="H67" s="82">
        <v>0</v>
      </c>
      <c r="I67" s="57">
        <v>0</v>
      </c>
      <c r="J67" s="57">
        <v>0</v>
      </c>
      <c r="K67" s="7">
        <v>0</v>
      </c>
    </row>
    <row r="68" spans="1:11" x14ac:dyDescent="0.25">
      <c r="A68" s="81" t="s">
        <v>589</v>
      </c>
      <c r="B68" s="81" t="s">
        <v>590</v>
      </c>
      <c r="C68" s="81" t="s">
        <v>101</v>
      </c>
      <c r="D68" s="82">
        <v>0</v>
      </c>
      <c r="E68" s="82">
        <v>0</v>
      </c>
      <c r="F68" s="82">
        <v>0</v>
      </c>
      <c r="G68" s="82">
        <v>0</v>
      </c>
      <c r="H68" s="82">
        <v>0</v>
      </c>
      <c r="I68" s="57">
        <v>0</v>
      </c>
      <c r="J68" s="57">
        <v>0</v>
      </c>
      <c r="K68" s="7">
        <v>0</v>
      </c>
    </row>
    <row r="69" spans="1:11" x14ac:dyDescent="0.25">
      <c r="A69" s="81" t="s">
        <v>589</v>
      </c>
      <c r="B69" s="81" t="s">
        <v>590</v>
      </c>
      <c r="C69" s="81" t="s">
        <v>109</v>
      </c>
      <c r="D69" s="82">
        <v>0</v>
      </c>
      <c r="E69" s="82">
        <v>0</v>
      </c>
      <c r="F69" s="82">
        <v>0</v>
      </c>
      <c r="G69" s="82">
        <v>0</v>
      </c>
      <c r="H69" s="82">
        <v>0</v>
      </c>
      <c r="I69" s="57">
        <v>0</v>
      </c>
      <c r="J69" s="57">
        <v>0</v>
      </c>
      <c r="K69" s="7">
        <v>0</v>
      </c>
    </row>
    <row r="70" spans="1:11" x14ac:dyDescent="0.25">
      <c r="A70" s="81" t="s">
        <v>589</v>
      </c>
      <c r="B70" s="81" t="s">
        <v>590</v>
      </c>
      <c r="C70" s="81" t="s">
        <v>110</v>
      </c>
      <c r="D70" s="82">
        <v>0</v>
      </c>
      <c r="E70" s="82">
        <v>0</v>
      </c>
      <c r="F70" s="82">
        <v>0</v>
      </c>
      <c r="G70" s="82">
        <v>0</v>
      </c>
      <c r="H70" s="82">
        <v>0</v>
      </c>
      <c r="I70" s="57">
        <v>0</v>
      </c>
      <c r="J70" s="57">
        <v>0</v>
      </c>
      <c r="K70" s="7">
        <v>0</v>
      </c>
    </row>
    <row r="71" spans="1:11" x14ac:dyDescent="0.25">
      <c r="A71" s="81" t="s">
        <v>589</v>
      </c>
      <c r="B71" s="81" t="s">
        <v>590</v>
      </c>
      <c r="C71" s="81" t="s">
        <v>111</v>
      </c>
      <c r="D71" s="82">
        <v>0</v>
      </c>
      <c r="E71" s="82">
        <v>0</v>
      </c>
      <c r="F71" s="82">
        <v>0</v>
      </c>
      <c r="G71" s="82">
        <v>0</v>
      </c>
      <c r="H71" s="82">
        <v>0</v>
      </c>
      <c r="I71" s="57">
        <v>0</v>
      </c>
      <c r="J71" s="57">
        <v>0</v>
      </c>
      <c r="K71" s="7">
        <v>0</v>
      </c>
    </row>
    <row r="72" spans="1:11" x14ac:dyDescent="0.25">
      <c r="A72" s="81" t="s">
        <v>589</v>
      </c>
      <c r="B72" s="81" t="s">
        <v>590</v>
      </c>
      <c r="C72" s="81" t="s">
        <v>421</v>
      </c>
      <c r="D72" s="82">
        <v>0</v>
      </c>
      <c r="E72" s="82">
        <v>0</v>
      </c>
      <c r="F72" s="82">
        <v>0</v>
      </c>
      <c r="G72" s="82">
        <v>0</v>
      </c>
      <c r="H72" s="82">
        <v>0</v>
      </c>
      <c r="I72" s="57">
        <v>0</v>
      </c>
      <c r="J72" s="57">
        <v>0</v>
      </c>
      <c r="K72" s="7">
        <v>0</v>
      </c>
    </row>
    <row r="73" spans="1:11" x14ac:dyDescent="0.25">
      <c r="A73" s="7" t="s">
        <v>589</v>
      </c>
      <c r="B73" s="7" t="s">
        <v>590</v>
      </c>
      <c r="C73" s="7" t="s">
        <v>486</v>
      </c>
      <c r="D73" s="7">
        <v>0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0</v>
      </c>
      <c r="K73" s="7">
        <v>0</v>
      </c>
    </row>
    <row r="74" spans="1:11" x14ac:dyDescent="0.25">
      <c r="I74" s="9"/>
      <c r="J74" s="9"/>
    </row>
  </sheetData>
  <autoFilter ref="A3:K87" xr:uid="{00000000-0009-0000-0000-000018000000}"/>
  <mergeCells count="1">
    <mergeCell ref="A1:K1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0"/>
  </sheetPr>
  <dimension ref="A1:V24"/>
  <sheetViews>
    <sheetView workbookViewId="0">
      <selection activeCell="G20" sqref="G20"/>
    </sheetView>
  </sheetViews>
  <sheetFormatPr defaultColWidth="9.140625" defaultRowHeight="15" x14ac:dyDescent="0.25"/>
  <cols>
    <col min="1" max="1" width="4.5703125" style="64" customWidth="1"/>
    <col min="2" max="2" width="9" customWidth="1"/>
    <col min="3" max="3" width="21" customWidth="1"/>
    <col min="4" max="4" width="18.7109375" customWidth="1"/>
    <col min="5" max="5" width="15.5703125" bestFit="1" customWidth="1"/>
    <col min="6" max="6" width="13" customWidth="1"/>
    <col min="7" max="7" width="9.5703125" bestFit="1" customWidth="1"/>
    <col min="8" max="8" width="14.28515625" customWidth="1"/>
    <col min="9" max="9" width="15.5703125" customWidth="1"/>
    <col min="10" max="10" width="9.5703125" bestFit="1" customWidth="1"/>
    <col min="11" max="11" width="14.140625" customWidth="1"/>
    <col min="12" max="12" width="13.7109375" customWidth="1"/>
    <col min="13" max="13" width="12.7109375" bestFit="1" customWidth="1"/>
    <col min="14" max="14" width="15" customWidth="1"/>
    <col min="15" max="15" width="14.5703125" customWidth="1"/>
    <col min="16" max="16" width="12.5703125" customWidth="1"/>
    <col min="17" max="17" width="17.28515625" customWidth="1"/>
    <col min="18" max="18" width="15.7109375" customWidth="1"/>
    <col min="19" max="19" width="15.140625" customWidth="1"/>
  </cols>
  <sheetData>
    <row r="1" spans="1:22" s="38" customFormat="1" ht="15" customHeight="1" x14ac:dyDescent="0.25">
      <c r="A1" s="409" t="s">
        <v>709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</row>
    <row r="2" spans="1:22" ht="15.75" thickBot="1" x14ac:dyDescent="0.3"/>
    <row r="3" spans="1:22" s="40" customFormat="1" ht="23.25" customHeight="1" thickBot="1" x14ac:dyDescent="0.3">
      <c r="A3" s="455" t="s">
        <v>17</v>
      </c>
      <c r="B3" s="455" t="s">
        <v>420</v>
      </c>
      <c r="C3" s="455" t="s">
        <v>419</v>
      </c>
      <c r="D3" s="452" t="s">
        <v>5</v>
      </c>
      <c r="E3" s="453"/>
      <c r="F3" s="454"/>
      <c r="G3" s="452" t="s">
        <v>6</v>
      </c>
      <c r="H3" s="453"/>
      <c r="I3" s="454"/>
      <c r="J3" s="452" t="s">
        <v>45</v>
      </c>
      <c r="K3" s="453"/>
      <c r="L3" s="454"/>
      <c r="M3" s="452" t="s">
        <v>8</v>
      </c>
      <c r="N3" s="453"/>
      <c r="O3" s="454"/>
      <c r="P3" s="457" t="s">
        <v>492</v>
      </c>
      <c r="Q3" s="457" t="s">
        <v>574</v>
      </c>
      <c r="R3" s="457" t="s">
        <v>575</v>
      </c>
      <c r="S3" s="457" t="s">
        <v>582</v>
      </c>
    </row>
    <row r="4" spans="1:22" s="40" customFormat="1" ht="52.5" customHeight="1" thickBot="1" x14ac:dyDescent="0.3">
      <c r="A4" s="456"/>
      <c r="B4" s="456"/>
      <c r="C4" s="456"/>
      <c r="D4" s="91" t="s">
        <v>1</v>
      </c>
      <c r="E4" s="193" t="s">
        <v>580</v>
      </c>
      <c r="F4" s="194" t="s">
        <v>581</v>
      </c>
      <c r="G4" s="91" t="s">
        <v>1</v>
      </c>
      <c r="H4" s="193" t="s">
        <v>580</v>
      </c>
      <c r="I4" s="194" t="s">
        <v>581</v>
      </c>
      <c r="J4" s="91" t="s">
        <v>1</v>
      </c>
      <c r="K4" s="193" t="s">
        <v>580</v>
      </c>
      <c r="L4" s="194" t="s">
        <v>581</v>
      </c>
      <c r="M4" s="91" t="s">
        <v>1</v>
      </c>
      <c r="N4" s="193" t="s">
        <v>580</v>
      </c>
      <c r="O4" s="194" t="s">
        <v>581</v>
      </c>
      <c r="P4" s="458"/>
      <c r="Q4" s="458"/>
      <c r="R4" s="458"/>
      <c r="S4" s="458"/>
      <c r="U4"/>
      <c r="V4"/>
    </row>
    <row r="5" spans="1:22" x14ac:dyDescent="0.25">
      <c r="A5" s="209">
        <v>1</v>
      </c>
      <c r="B5" s="365" t="s">
        <v>501</v>
      </c>
      <c r="C5" s="179" t="s">
        <v>502</v>
      </c>
      <c r="D5" s="180">
        <v>6431</v>
      </c>
      <c r="E5" s="311">
        <v>38974980.43</v>
      </c>
      <c r="F5" s="311">
        <v>5539029.25</v>
      </c>
      <c r="G5" s="180">
        <v>4116</v>
      </c>
      <c r="H5" s="311">
        <v>10051921.949999999</v>
      </c>
      <c r="I5" s="311">
        <v>2524542.23</v>
      </c>
      <c r="J5" s="180">
        <v>2603</v>
      </c>
      <c r="K5" s="311">
        <v>6029833.9000000004</v>
      </c>
      <c r="L5" s="311">
        <v>1517972.02</v>
      </c>
      <c r="M5" s="180">
        <v>1686</v>
      </c>
      <c r="N5" s="311">
        <v>12050847.73</v>
      </c>
      <c r="O5" s="311">
        <v>1422126</v>
      </c>
      <c r="P5" s="180">
        <v>14836</v>
      </c>
      <c r="Q5" s="311">
        <v>67107584.009999998</v>
      </c>
      <c r="R5" s="311">
        <v>11003669.5</v>
      </c>
      <c r="S5" s="313">
        <v>741.69</v>
      </c>
    </row>
    <row r="6" spans="1:22" x14ac:dyDescent="0.25">
      <c r="A6" s="210">
        <v>2</v>
      </c>
      <c r="B6" s="366" t="s">
        <v>610</v>
      </c>
      <c r="C6" s="177" t="s">
        <v>417</v>
      </c>
      <c r="D6" s="178">
        <v>637</v>
      </c>
      <c r="E6" s="217">
        <v>2788363.49</v>
      </c>
      <c r="F6" s="217">
        <v>828731.91</v>
      </c>
      <c r="G6" s="178">
        <v>166</v>
      </c>
      <c r="H6" s="217">
        <v>705635.58</v>
      </c>
      <c r="I6" s="217">
        <v>90101.59</v>
      </c>
      <c r="J6" s="178">
        <v>34</v>
      </c>
      <c r="K6" s="217">
        <v>191214.59</v>
      </c>
      <c r="L6" s="217">
        <v>33797.46</v>
      </c>
      <c r="M6" s="178">
        <v>5</v>
      </c>
      <c r="N6" s="217">
        <v>53187.839999999997</v>
      </c>
      <c r="O6" s="217">
        <v>2504.6799999999998</v>
      </c>
      <c r="P6" s="178">
        <v>842</v>
      </c>
      <c r="Q6" s="217">
        <v>3738401.5</v>
      </c>
      <c r="R6" s="217">
        <v>955135.64</v>
      </c>
      <c r="S6" s="314">
        <v>1134.3699999999999</v>
      </c>
    </row>
    <row r="7" spans="1:22" x14ac:dyDescent="0.25">
      <c r="A7" s="210">
        <v>3</v>
      </c>
      <c r="B7" s="366" t="s">
        <v>589</v>
      </c>
      <c r="C7" s="177" t="s">
        <v>590</v>
      </c>
      <c r="D7" s="178" t="s">
        <v>431</v>
      </c>
      <c r="E7" s="217" t="s">
        <v>431</v>
      </c>
      <c r="F7" s="217" t="s">
        <v>431</v>
      </c>
      <c r="G7" s="178" t="s">
        <v>431</v>
      </c>
      <c r="H7" s="217" t="s">
        <v>431</v>
      </c>
      <c r="I7" s="217" t="s">
        <v>431</v>
      </c>
      <c r="J7" s="178" t="s">
        <v>431</v>
      </c>
      <c r="K7" s="217" t="s">
        <v>431</v>
      </c>
      <c r="L7" s="217" t="s">
        <v>431</v>
      </c>
      <c r="M7" s="178">
        <v>325</v>
      </c>
      <c r="N7" s="217">
        <v>1771968</v>
      </c>
      <c r="O7" s="217">
        <v>112918.57</v>
      </c>
      <c r="P7" s="178">
        <v>325</v>
      </c>
      <c r="Q7" s="217">
        <v>1771968</v>
      </c>
      <c r="R7" s="217">
        <v>112918.57</v>
      </c>
      <c r="S7" s="314">
        <v>347.44</v>
      </c>
    </row>
    <row r="8" spans="1:22" x14ac:dyDescent="0.25">
      <c r="A8" s="210">
        <v>4</v>
      </c>
      <c r="B8" s="366" t="s">
        <v>412</v>
      </c>
      <c r="C8" s="177" t="s">
        <v>493</v>
      </c>
      <c r="D8" s="178" t="s">
        <v>431</v>
      </c>
      <c r="E8" s="217" t="s">
        <v>431</v>
      </c>
      <c r="F8" s="217" t="s">
        <v>431</v>
      </c>
      <c r="G8" s="178">
        <v>5</v>
      </c>
      <c r="H8" s="217">
        <v>25577.61</v>
      </c>
      <c r="I8" s="217">
        <v>9575.42</v>
      </c>
      <c r="J8" s="178" t="s">
        <v>431</v>
      </c>
      <c r="K8" s="217" t="s">
        <v>431</v>
      </c>
      <c r="L8" s="217" t="s">
        <v>431</v>
      </c>
      <c r="M8" s="178" t="s">
        <v>431</v>
      </c>
      <c r="N8" s="217" t="s">
        <v>431</v>
      </c>
      <c r="O8" s="217" t="s">
        <v>431</v>
      </c>
      <c r="P8" s="178">
        <v>5</v>
      </c>
      <c r="Q8" s="217">
        <v>25577.61</v>
      </c>
      <c r="R8" s="217">
        <v>9575.42</v>
      </c>
      <c r="S8" s="314">
        <v>1915.08</v>
      </c>
    </row>
    <row r="9" spans="1:22" x14ac:dyDescent="0.25">
      <c r="A9" s="210">
        <v>5</v>
      </c>
      <c r="B9" s="366" t="s">
        <v>403</v>
      </c>
      <c r="C9" s="177" t="s">
        <v>556</v>
      </c>
      <c r="D9" s="178">
        <v>5273</v>
      </c>
      <c r="E9" s="217">
        <v>15169455.880000001</v>
      </c>
      <c r="F9" s="217">
        <v>1051028.58</v>
      </c>
      <c r="G9" s="178">
        <v>2728</v>
      </c>
      <c r="H9" s="217">
        <v>2108460.29</v>
      </c>
      <c r="I9" s="217">
        <v>361694.78</v>
      </c>
      <c r="J9" s="178">
        <v>1178</v>
      </c>
      <c r="K9" s="217">
        <v>488075.65</v>
      </c>
      <c r="L9" s="217">
        <v>222740.52</v>
      </c>
      <c r="M9" s="178" t="s">
        <v>431</v>
      </c>
      <c r="N9" s="217" t="s">
        <v>431</v>
      </c>
      <c r="O9" s="217" t="s">
        <v>431</v>
      </c>
      <c r="P9" s="178">
        <v>9179</v>
      </c>
      <c r="Q9" s="217">
        <v>17765991.82</v>
      </c>
      <c r="R9" s="217">
        <v>1635463.88</v>
      </c>
      <c r="S9" s="314">
        <v>178.17</v>
      </c>
    </row>
    <row r="10" spans="1:22" ht="15.75" thickBot="1" x14ac:dyDescent="0.3">
      <c r="A10" s="211">
        <v>6</v>
      </c>
      <c r="B10" s="367" t="s">
        <v>298</v>
      </c>
      <c r="C10" s="212" t="s">
        <v>491</v>
      </c>
      <c r="D10" s="213">
        <v>1226</v>
      </c>
      <c r="E10" s="312">
        <v>634034.92000000004</v>
      </c>
      <c r="F10" s="312">
        <v>244324.28</v>
      </c>
      <c r="G10" s="213">
        <v>467</v>
      </c>
      <c r="H10" s="312">
        <v>73001.81</v>
      </c>
      <c r="I10" s="312">
        <v>44918.42</v>
      </c>
      <c r="J10" s="213" t="s">
        <v>431</v>
      </c>
      <c r="K10" s="312" t="s">
        <v>431</v>
      </c>
      <c r="L10" s="312" t="s">
        <v>431</v>
      </c>
      <c r="M10" s="213" t="s">
        <v>431</v>
      </c>
      <c r="N10" s="312" t="s">
        <v>431</v>
      </c>
      <c r="O10" s="312" t="s">
        <v>431</v>
      </c>
      <c r="P10" s="213">
        <v>1693</v>
      </c>
      <c r="Q10" s="312">
        <v>707036.73</v>
      </c>
      <c r="R10" s="312">
        <v>289242.7</v>
      </c>
      <c r="S10" s="315">
        <v>170.85</v>
      </c>
    </row>
    <row r="11" spans="1:22" x14ac:dyDescent="0.25">
      <c r="D11" s="222"/>
      <c r="E11" s="222"/>
      <c r="F11" s="222"/>
      <c r="G11" s="222"/>
      <c r="H11" s="222"/>
      <c r="I11" s="222"/>
      <c r="J11" s="222"/>
      <c r="K11" s="222"/>
      <c r="L11" s="222"/>
      <c r="M11" s="222"/>
      <c r="N11" s="222"/>
      <c r="O11" s="222"/>
      <c r="P11" s="8"/>
      <c r="Q11" s="214"/>
      <c r="R11" s="214"/>
      <c r="S11" s="9"/>
    </row>
    <row r="12" spans="1:22" x14ac:dyDescent="0.25">
      <c r="R12" s="9"/>
    </row>
    <row r="13" spans="1:22" x14ac:dyDescent="0.25">
      <c r="P13" s="8"/>
      <c r="R13" s="9"/>
    </row>
    <row r="14" spans="1:22" x14ac:dyDescent="0.25">
      <c r="O14" s="8"/>
      <c r="P14" s="8"/>
      <c r="R14" s="9"/>
    </row>
    <row r="15" spans="1:22" x14ac:dyDescent="0.25">
      <c r="P15" s="8"/>
      <c r="Q15" s="9"/>
      <c r="R15" s="9"/>
    </row>
    <row r="16" spans="1:22" x14ac:dyDescent="0.25">
      <c r="O16" s="8"/>
      <c r="P16" s="8"/>
      <c r="Q16" s="9"/>
      <c r="R16" s="9"/>
    </row>
    <row r="17" spans="11:18" x14ac:dyDescent="0.25">
      <c r="K17" s="8"/>
      <c r="O17" s="8"/>
      <c r="P17" s="8"/>
      <c r="Q17" s="8"/>
      <c r="R17" s="9"/>
    </row>
    <row r="18" spans="11:18" x14ac:dyDescent="0.25">
      <c r="N18" s="8"/>
      <c r="P18" s="8"/>
      <c r="R18" s="9"/>
    </row>
    <row r="19" spans="11:18" x14ac:dyDescent="0.25">
      <c r="M19" s="9"/>
      <c r="N19" s="8"/>
      <c r="P19" s="8"/>
    </row>
    <row r="20" spans="11:18" x14ac:dyDescent="0.25">
      <c r="Q20" s="9"/>
    </row>
    <row r="21" spans="11:18" x14ac:dyDescent="0.25">
      <c r="P21" s="8"/>
    </row>
    <row r="22" spans="11:18" x14ac:dyDescent="0.25">
      <c r="O22" s="8"/>
    </row>
    <row r="23" spans="11:18" x14ac:dyDescent="0.25">
      <c r="Q23" s="9"/>
    </row>
    <row r="24" spans="11:18" x14ac:dyDescent="0.25">
      <c r="L24" s="9"/>
    </row>
  </sheetData>
  <mergeCells count="12">
    <mergeCell ref="A1:S1"/>
    <mergeCell ref="J3:L3"/>
    <mergeCell ref="M3:O3"/>
    <mergeCell ref="A3:A4"/>
    <mergeCell ref="B3:B4"/>
    <mergeCell ref="C3:C4"/>
    <mergeCell ref="D3:F3"/>
    <mergeCell ref="G3:I3"/>
    <mergeCell ref="R3:R4"/>
    <mergeCell ref="S3:S4"/>
    <mergeCell ref="P3:P4"/>
    <mergeCell ref="Q3:Q4"/>
  </mergeCells>
  <pageMargins left="0.22" right="0.26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Y75"/>
  <sheetViews>
    <sheetView workbookViewId="0">
      <selection activeCell="F60" sqref="F60"/>
    </sheetView>
  </sheetViews>
  <sheetFormatPr defaultRowHeight="15" x14ac:dyDescent="0.25"/>
  <cols>
    <col min="1" max="1" width="4.28515625" customWidth="1"/>
    <col min="2" max="2" width="10.7109375" customWidth="1"/>
    <col min="3" max="3" width="10.85546875" customWidth="1"/>
    <col min="4" max="4" width="18.42578125" customWidth="1"/>
    <col min="5" max="5" width="8.7109375" customWidth="1"/>
    <col min="6" max="6" width="10" customWidth="1"/>
    <col min="7" max="7" width="9.85546875" customWidth="1"/>
    <col min="8" max="8" width="17.28515625" customWidth="1"/>
    <col min="9" max="9" width="9.5703125" customWidth="1"/>
    <col min="10" max="10" width="10.85546875" customWidth="1"/>
    <col min="11" max="11" width="10.28515625" customWidth="1"/>
    <col min="12" max="12" width="16.85546875" customWidth="1"/>
    <col min="14" max="14" width="11" customWidth="1"/>
    <col min="15" max="15" width="10.28515625" customWidth="1"/>
    <col min="16" max="16" width="16" bestFit="1" customWidth="1"/>
    <col min="17" max="17" width="8.5703125" customWidth="1"/>
    <col min="18" max="18" width="10.7109375" customWidth="1"/>
    <col min="19" max="19" width="10.5703125" customWidth="1"/>
    <col min="20" max="20" width="18.5703125" customWidth="1"/>
    <col min="21" max="21" width="10.7109375" bestFit="1" customWidth="1"/>
    <col min="22" max="22" width="10" customWidth="1"/>
    <col min="23" max="23" width="9.5703125" customWidth="1"/>
    <col min="25" max="25" width="15.42578125" bestFit="1" customWidth="1"/>
  </cols>
  <sheetData>
    <row r="1" spans="1:23" ht="15.75" x14ac:dyDescent="0.25">
      <c r="A1" s="409" t="s">
        <v>718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  <c r="U1" s="409"/>
      <c r="V1" s="409"/>
      <c r="W1" s="409"/>
    </row>
    <row r="2" spans="1:23" ht="15.75" thickBot="1" x14ac:dyDescent="0.3">
      <c r="C2" s="39"/>
      <c r="D2" s="15"/>
      <c r="E2" s="15"/>
      <c r="F2" s="8"/>
      <c r="G2" s="15"/>
      <c r="H2" s="15"/>
      <c r="I2" s="15"/>
      <c r="J2" s="8"/>
      <c r="K2" s="15"/>
      <c r="L2" s="15"/>
      <c r="M2" s="15"/>
      <c r="N2" s="8"/>
      <c r="O2" s="15"/>
      <c r="P2" s="15"/>
      <c r="Q2" s="15"/>
      <c r="R2" s="8"/>
      <c r="S2" s="15"/>
      <c r="T2" s="15"/>
      <c r="U2" s="15"/>
    </row>
    <row r="3" spans="1:23" ht="15.75" x14ac:dyDescent="0.25">
      <c r="A3" s="443" t="s">
        <v>52</v>
      </c>
      <c r="B3" s="445" t="s">
        <v>102</v>
      </c>
      <c r="C3" s="447" t="s">
        <v>105</v>
      </c>
      <c r="D3" s="448"/>
      <c r="E3" s="448"/>
      <c r="F3" s="449"/>
      <c r="G3" s="447" t="s">
        <v>106</v>
      </c>
      <c r="H3" s="448"/>
      <c r="I3" s="448"/>
      <c r="J3" s="449"/>
      <c r="K3" s="447" t="s">
        <v>107</v>
      </c>
      <c r="L3" s="448"/>
      <c r="M3" s="448"/>
      <c r="N3" s="449"/>
      <c r="O3" s="447" t="s">
        <v>108</v>
      </c>
      <c r="P3" s="448"/>
      <c r="Q3" s="448"/>
      <c r="R3" s="449"/>
      <c r="S3" s="447" t="s">
        <v>104</v>
      </c>
      <c r="T3" s="448"/>
      <c r="U3" s="448"/>
      <c r="V3" s="448"/>
      <c r="W3" s="449"/>
    </row>
    <row r="4" spans="1:23" ht="16.5" thickBot="1" x14ac:dyDescent="0.3">
      <c r="A4" s="450"/>
      <c r="B4" s="415"/>
      <c r="C4" s="270" t="s">
        <v>1</v>
      </c>
      <c r="D4" s="271" t="s">
        <v>103</v>
      </c>
      <c r="E4" s="266" t="s">
        <v>21</v>
      </c>
      <c r="F4" s="272" t="s">
        <v>433</v>
      </c>
      <c r="G4" s="270" t="s">
        <v>1</v>
      </c>
      <c r="H4" s="271" t="s">
        <v>103</v>
      </c>
      <c r="I4" s="266" t="s">
        <v>21</v>
      </c>
      <c r="J4" s="272" t="s">
        <v>433</v>
      </c>
      <c r="K4" s="270" t="s">
        <v>1</v>
      </c>
      <c r="L4" s="271" t="s">
        <v>103</v>
      </c>
      <c r="M4" s="266" t="s">
        <v>21</v>
      </c>
      <c r="N4" s="272" t="s">
        <v>433</v>
      </c>
      <c r="O4" s="270" t="s">
        <v>1</v>
      </c>
      <c r="P4" s="271" t="s">
        <v>103</v>
      </c>
      <c r="Q4" s="266" t="s">
        <v>21</v>
      </c>
      <c r="R4" s="272" t="s">
        <v>433</v>
      </c>
      <c r="S4" s="270" t="s">
        <v>1</v>
      </c>
      <c r="T4" s="271" t="s">
        <v>103</v>
      </c>
      <c r="U4" s="266" t="s">
        <v>21</v>
      </c>
      <c r="V4" s="272" t="s">
        <v>433</v>
      </c>
      <c r="W4" s="266" t="s">
        <v>529</v>
      </c>
    </row>
    <row r="5" spans="1:23" x14ac:dyDescent="0.25">
      <c r="A5" s="85">
        <v>1</v>
      </c>
      <c r="B5" s="129" t="s">
        <v>76</v>
      </c>
      <c r="C5" s="129">
        <v>0</v>
      </c>
      <c r="D5" s="129">
        <v>0</v>
      </c>
      <c r="E5" s="129">
        <v>0</v>
      </c>
      <c r="F5" s="130" t="s">
        <v>431</v>
      </c>
      <c r="G5" s="131">
        <v>31139</v>
      </c>
      <c r="H5" s="132">
        <v>9996860.7100000009</v>
      </c>
      <c r="I5" s="129">
        <v>321.04000000000002</v>
      </c>
      <c r="J5" s="130">
        <v>292.24</v>
      </c>
      <c r="K5" s="131">
        <v>1450</v>
      </c>
      <c r="L5" s="132">
        <v>1121326.06</v>
      </c>
      <c r="M5" s="129">
        <v>773.33</v>
      </c>
      <c r="N5" s="130">
        <v>795.24</v>
      </c>
      <c r="O5" s="131">
        <v>1047</v>
      </c>
      <c r="P5" s="132">
        <v>831738.03</v>
      </c>
      <c r="Q5" s="129">
        <v>794.4</v>
      </c>
      <c r="R5" s="130">
        <v>795.24</v>
      </c>
      <c r="S5" s="131">
        <v>33636</v>
      </c>
      <c r="T5" s="262">
        <v>11949924.800000001</v>
      </c>
      <c r="U5" s="273">
        <v>355.27</v>
      </c>
      <c r="V5" s="264">
        <v>375.57</v>
      </c>
      <c r="W5" s="110">
        <v>1.35</v>
      </c>
    </row>
    <row r="6" spans="1:23" x14ac:dyDescent="0.25">
      <c r="A6" s="52">
        <v>2</v>
      </c>
      <c r="B6" s="115" t="s">
        <v>77</v>
      </c>
      <c r="C6" s="117">
        <v>3072</v>
      </c>
      <c r="D6" s="118">
        <v>3957406.54</v>
      </c>
      <c r="E6" s="115">
        <v>1288.22</v>
      </c>
      <c r="F6" s="116">
        <v>1317.91</v>
      </c>
      <c r="G6" s="117">
        <v>17400</v>
      </c>
      <c r="H6" s="118">
        <v>9260032.9299999997</v>
      </c>
      <c r="I6" s="115">
        <v>532.19000000000005</v>
      </c>
      <c r="J6" s="116">
        <v>446.82</v>
      </c>
      <c r="K6" s="117">
        <v>18388</v>
      </c>
      <c r="L6" s="118">
        <v>11454849.99</v>
      </c>
      <c r="M6" s="115">
        <v>622.95000000000005</v>
      </c>
      <c r="N6" s="116">
        <v>502.03</v>
      </c>
      <c r="O6" s="117">
        <v>1545</v>
      </c>
      <c r="P6" s="118">
        <v>1218605.03</v>
      </c>
      <c r="Q6" s="115">
        <v>788.74</v>
      </c>
      <c r="R6" s="116">
        <v>795.24</v>
      </c>
      <c r="S6" s="117">
        <v>40405</v>
      </c>
      <c r="T6" s="263">
        <v>25890894.489999998</v>
      </c>
      <c r="U6" s="267">
        <v>640.78</v>
      </c>
      <c r="V6" s="265">
        <v>507.32</v>
      </c>
      <c r="W6" s="112">
        <v>1.62</v>
      </c>
    </row>
    <row r="7" spans="1:23" x14ac:dyDescent="0.25">
      <c r="A7" s="52">
        <v>3</v>
      </c>
      <c r="B7" s="115" t="s">
        <v>95</v>
      </c>
      <c r="C7" s="117">
        <v>10566</v>
      </c>
      <c r="D7" s="118">
        <v>14480348.529999999</v>
      </c>
      <c r="E7" s="115">
        <v>1370.47</v>
      </c>
      <c r="F7" s="116">
        <v>1362.12</v>
      </c>
      <c r="G7" s="117">
        <v>16035</v>
      </c>
      <c r="H7" s="118">
        <v>9388715.3300000001</v>
      </c>
      <c r="I7" s="115">
        <v>585.51</v>
      </c>
      <c r="J7" s="116">
        <v>501.78</v>
      </c>
      <c r="K7" s="117">
        <v>14078</v>
      </c>
      <c r="L7" s="118">
        <v>9144871.1199999992</v>
      </c>
      <c r="M7" s="115">
        <v>649.59</v>
      </c>
      <c r="N7" s="116">
        <v>534.94000000000005</v>
      </c>
      <c r="O7" s="117">
        <v>393</v>
      </c>
      <c r="P7" s="118">
        <v>308850.3</v>
      </c>
      <c r="Q7" s="115">
        <v>785.88</v>
      </c>
      <c r="R7" s="116">
        <v>795.24</v>
      </c>
      <c r="S7" s="117">
        <v>41072</v>
      </c>
      <c r="T7" s="263">
        <v>33322785.280000001</v>
      </c>
      <c r="U7" s="267">
        <v>811.33</v>
      </c>
      <c r="V7" s="265">
        <v>641.82000000000005</v>
      </c>
      <c r="W7" s="112">
        <v>1.64</v>
      </c>
    </row>
    <row r="8" spans="1:23" x14ac:dyDescent="0.25">
      <c r="A8" s="52">
        <v>4</v>
      </c>
      <c r="B8" s="115" t="s">
        <v>96</v>
      </c>
      <c r="C8" s="117">
        <v>60581</v>
      </c>
      <c r="D8" s="118">
        <v>77931658.409999996</v>
      </c>
      <c r="E8" s="115">
        <v>1286.4000000000001</v>
      </c>
      <c r="F8" s="116">
        <v>1276.08</v>
      </c>
      <c r="G8" s="117">
        <v>26371</v>
      </c>
      <c r="H8" s="118">
        <v>16914450.280000001</v>
      </c>
      <c r="I8" s="115">
        <v>641.4</v>
      </c>
      <c r="J8" s="116">
        <v>546.22</v>
      </c>
      <c r="K8" s="117">
        <v>21285</v>
      </c>
      <c r="L8" s="118">
        <v>14631300.26</v>
      </c>
      <c r="M8" s="115">
        <v>687.4</v>
      </c>
      <c r="N8" s="116">
        <v>568.23</v>
      </c>
      <c r="O8" s="117">
        <v>343</v>
      </c>
      <c r="P8" s="118">
        <v>268912.18</v>
      </c>
      <c r="Q8" s="115">
        <v>784</v>
      </c>
      <c r="R8" s="116">
        <v>795.24</v>
      </c>
      <c r="S8" s="117">
        <v>108580</v>
      </c>
      <c r="T8" s="263">
        <v>109746321.13</v>
      </c>
      <c r="U8" s="267">
        <v>1010.74</v>
      </c>
      <c r="V8" s="265">
        <v>935.62</v>
      </c>
      <c r="W8" s="112">
        <v>4.3499999999999996</v>
      </c>
    </row>
    <row r="9" spans="1:23" x14ac:dyDescent="0.25">
      <c r="A9" s="52">
        <v>5</v>
      </c>
      <c r="B9" s="115" t="s">
        <v>97</v>
      </c>
      <c r="C9" s="117">
        <v>219998</v>
      </c>
      <c r="D9" s="118">
        <v>273385612.56999999</v>
      </c>
      <c r="E9" s="115">
        <v>1242.67</v>
      </c>
      <c r="F9" s="116">
        <v>1166.77</v>
      </c>
      <c r="G9" s="117">
        <v>35866</v>
      </c>
      <c r="H9" s="118">
        <v>24780336.920000002</v>
      </c>
      <c r="I9" s="115">
        <v>690.91</v>
      </c>
      <c r="J9" s="116">
        <v>603.04999999999995</v>
      </c>
      <c r="K9" s="117">
        <v>27127</v>
      </c>
      <c r="L9" s="118">
        <v>19027427.219999999</v>
      </c>
      <c r="M9" s="115">
        <v>701.42</v>
      </c>
      <c r="N9" s="116">
        <v>579.91</v>
      </c>
      <c r="O9" s="117">
        <v>288</v>
      </c>
      <c r="P9" s="118">
        <v>223283.88</v>
      </c>
      <c r="Q9" s="115">
        <v>775.29</v>
      </c>
      <c r="R9" s="116">
        <v>795.24</v>
      </c>
      <c r="S9" s="117">
        <v>283279</v>
      </c>
      <c r="T9" s="263">
        <v>317416660.58999997</v>
      </c>
      <c r="U9" s="267">
        <v>1120.51</v>
      </c>
      <c r="V9" s="265">
        <v>1043.4000000000001</v>
      </c>
      <c r="W9" s="112">
        <v>11.34</v>
      </c>
    </row>
    <row r="10" spans="1:23" x14ac:dyDescent="0.25">
      <c r="A10" s="52">
        <v>6</v>
      </c>
      <c r="B10" s="115" t="s">
        <v>98</v>
      </c>
      <c r="C10" s="117">
        <v>383248</v>
      </c>
      <c r="D10" s="118">
        <v>440782670.06999999</v>
      </c>
      <c r="E10" s="115">
        <v>1150.1199999999999</v>
      </c>
      <c r="F10" s="116">
        <v>1098.6199999999999</v>
      </c>
      <c r="G10" s="117">
        <v>38890</v>
      </c>
      <c r="H10" s="118">
        <v>29671392.030000001</v>
      </c>
      <c r="I10" s="115">
        <v>762.96</v>
      </c>
      <c r="J10" s="116">
        <v>689.51</v>
      </c>
      <c r="K10" s="117">
        <v>26821</v>
      </c>
      <c r="L10" s="118">
        <v>18877157.190000001</v>
      </c>
      <c r="M10" s="115">
        <v>703.82</v>
      </c>
      <c r="N10" s="116">
        <v>586.61</v>
      </c>
      <c r="O10" s="117">
        <v>4416</v>
      </c>
      <c r="P10" s="118">
        <v>1698877.21</v>
      </c>
      <c r="Q10" s="115">
        <v>384.71</v>
      </c>
      <c r="R10" s="116">
        <v>399.54</v>
      </c>
      <c r="S10" s="117">
        <v>453375</v>
      </c>
      <c r="T10" s="263">
        <v>491030096.5</v>
      </c>
      <c r="U10" s="267">
        <v>1083.06</v>
      </c>
      <c r="V10" s="265">
        <v>1009.98</v>
      </c>
      <c r="W10" s="112">
        <v>18.16</v>
      </c>
    </row>
    <row r="11" spans="1:23" x14ac:dyDescent="0.25">
      <c r="A11" s="52">
        <v>7</v>
      </c>
      <c r="B11" s="115" t="s">
        <v>99</v>
      </c>
      <c r="C11" s="117">
        <v>389512</v>
      </c>
      <c r="D11" s="118">
        <v>436812358.45999998</v>
      </c>
      <c r="E11" s="115">
        <v>1121.43</v>
      </c>
      <c r="F11" s="116">
        <v>1069.9100000000001</v>
      </c>
      <c r="G11" s="117">
        <v>40948</v>
      </c>
      <c r="H11" s="118">
        <v>32003944.699999999</v>
      </c>
      <c r="I11" s="115">
        <v>781.58</v>
      </c>
      <c r="J11" s="116">
        <v>714.84</v>
      </c>
      <c r="K11" s="117">
        <v>22031</v>
      </c>
      <c r="L11" s="118">
        <v>15212661.84</v>
      </c>
      <c r="M11" s="115">
        <v>690.51</v>
      </c>
      <c r="N11" s="116">
        <v>578.34</v>
      </c>
      <c r="O11" s="117">
        <v>9837</v>
      </c>
      <c r="P11" s="118">
        <v>3439155.34</v>
      </c>
      <c r="Q11" s="115">
        <v>349.61</v>
      </c>
      <c r="R11" s="116">
        <v>399.54</v>
      </c>
      <c r="S11" s="117">
        <v>462328</v>
      </c>
      <c r="T11" s="263">
        <v>487468120.33999997</v>
      </c>
      <c r="U11" s="267">
        <v>1054.3800000000001</v>
      </c>
      <c r="V11" s="265">
        <v>961.53</v>
      </c>
      <c r="W11" s="112">
        <v>18.510000000000002</v>
      </c>
    </row>
    <row r="12" spans="1:23" x14ac:dyDescent="0.25">
      <c r="A12" s="52">
        <v>8</v>
      </c>
      <c r="B12" s="115" t="s">
        <v>100</v>
      </c>
      <c r="C12" s="117">
        <v>350246</v>
      </c>
      <c r="D12" s="118">
        <v>368231786.64999998</v>
      </c>
      <c r="E12" s="115">
        <v>1051.3499999999999</v>
      </c>
      <c r="F12" s="116">
        <v>976</v>
      </c>
      <c r="G12" s="117">
        <v>56571</v>
      </c>
      <c r="H12" s="118">
        <v>43447396.060000002</v>
      </c>
      <c r="I12" s="115">
        <v>768.02</v>
      </c>
      <c r="J12" s="116">
        <v>687.87</v>
      </c>
      <c r="K12" s="117">
        <v>19372</v>
      </c>
      <c r="L12" s="118">
        <v>12710453.119999999</v>
      </c>
      <c r="M12" s="115">
        <v>656.12</v>
      </c>
      <c r="N12" s="116">
        <v>564.04999999999995</v>
      </c>
      <c r="O12" s="117">
        <v>3619</v>
      </c>
      <c r="P12" s="118">
        <v>1227901.08</v>
      </c>
      <c r="Q12" s="115">
        <v>339.29</v>
      </c>
      <c r="R12" s="116">
        <v>399.54</v>
      </c>
      <c r="S12" s="117">
        <v>429808</v>
      </c>
      <c r="T12" s="263">
        <v>425617536.91000003</v>
      </c>
      <c r="U12" s="267">
        <v>990.25</v>
      </c>
      <c r="V12" s="265">
        <v>891.04</v>
      </c>
      <c r="W12" s="112">
        <v>17.21</v>
      </c>
    </row>
    <row r="13" spans="1:23" x14ac:dyDescent="0.25">
      <c r="A13" s="52">
        <v>9</v>
      </c>
      <c r="B13" s="115" t="s">
        <v>101</v>
      </c>
      <c r="C13" s="117">
        <v>233721</v>
      </c>
      <c r="D13" s="118">
        <v>223208324.13999999</v>
      </c>
      <c r="E13" s="115">
        <v>955.02</v>
      </c>
      <c r="F13" s="116">
        <v>829.39</v>
      </c>
      <c r="G13" s="117">
        <v>47979</v>
      </c>
      <c r="H13" s="118">
        <v>36155592.159999996</v>
      </c>
      <c r="I13" s="115">
        <v>753.57</v>
      </c>
      <c r="J13" s="116">
        <v>659.77</v>
      </c>
      <c r="K13" s="117">
        <v>12728</v>
      </c>
      <c r="L13" s="118">
        <v>8052351.7400000002</v>
      </c>
      <c r="M13" s="115">
        <v>632.65</v>
      </c>
      <c r="N13" s="116">
        <v>542.55999999999995</v>
      </c>
      <c r="O13" s="117">
        <v>1228</v>
      </c>
      <c r="P13" s="118">
        <v>364152.02</v>
      </c>
      <c r="Q13" s="115">
        <v>296.54000000000002</v>
      </c>
      <c r="R13" s="116">
        <v>194.06</v>
      </c>
      <c r="S13" s="117">
        <v>295656</v>
      </c>
      <c r="T13" s="263">
        <v>267780420.06</v>
      </c>
      <c r="U13" s="267">
        <v>905.72</v>
      </c>
      <c r="V13" s="265">
        <v>771</v>
      </c>
      <c r="W13" s="112">
        <v>11.84</v>
      </c>
    </row>
    <row r="14" spans="1:23" x14ac:dyDescent="0.25">
      <c r="A14" s="52">
        <v>10</v>
      </c>
      <c r="B14" s="115" t="s">
        <v>109</v>
      </c>
      <c r="C14" s="117">
        <v>177690</v>
      </c>
      <c r="D14" s="118">
        <v>160715628.71000001</v>
      </c>
      <c r="E14" s="115">
        <v>904.47</v>
      </c>
      <c r="F14" s="116">
        <v>729.94</v>
      </c>
      <c r="G14" s="117">
        <v>45055</v>
      </c>
      <c r="H14" s="118">
        <v>34003242.149999999</v>
      </c>
      <c r="I14" s="115">
        <v>754.71</v>
      </c>
      <c r="J14" s="116">
        <v>652.58000000000004</v>
      </c>
      <c r="K14" s="117">
        <v>8448</v>
      </c>
      <c r="L14" s="118">
        <v>5312791.25</v>
      </c>
      <c r="M14" s="115">
        <v>628.88</v>
      </c>
      <c r="N14" s="116">
        <v>505.95</v>
      </c>
      <c r="O14" s="117">
        <v>712</v>
      </c>
      <c r="P14" s="118">
        <v>206047.59</v>
      </c>
      <c r="Q14" s="115">
        <v>289.39</v>
      </c>
      <c r="R14" s="116">
        <v>194.06</v>
      </c>
      <c r="S14" s="117">
        <v>231905</v>
      </c>
      <c r="T14" s="263">
        <v>200237709.69999999</v>
      </c>
      <c r="U14" s="267">
        <v>863.45</v>
      </c>
      <c r="V14" s="265">
        <v>698.64</v>
      </c>
      <c r="W14" s="112">
        <v>9.2899999999999991</v>
      </c>
    </row>
    <row r="15" spans="1:23" x14ac:dyDescent="0.25">
      <c r="A15" s="52">
        <v>11</v>
      </c>
      <c r="B15" s="115" t="s">
        <v>110</v>
      </c>
      <c r="C15" s="117">
        <v>69701</v>
      </c>
      <c r="D15" s="118">
        <v>59196044.850000001</v>
      </c>
      <c r="E15" s="115">
        <v>849.29</v>
      </c>
      <c r="F15" s="116">
        <v>653.02</v>
      </c>
      <c r="G15" s="117">
        <v>21996</v>
      </c>
      <c r="H15" s="118">
        <v>16710809.359999999</v>
      </c>
      <c r="I15" s="115">
        <v>759.72</v>
      </c>
      <c r="J15" s="116">
        <v>650.76</v>
      </c>
      <c r="K15" s="117">
        <v>3020</v>
      </c>
      <c r="L15" s="118">
        <v>1993287.98</v>
      </c>
      <c r="M15" s="115">
        <v>660.03</v>
      </c>
      <c r="N15" s="116">
        <v>491.97</v>
      </c>
      <c r="O15" s="117">
        <v>249</v>
      </c>
      <c r="P15" s="118">
        <v>69203.25</v>
      </c>
      <c r="Q15" s="115">
        <v>277.92</v>
      </c>
      <c r="R15" s="116">
        <v>182.65</v>
      </c>
      <c r="S15" s="117">
        <v>94966</v>
      </c>
      <c r="T15" s="263">
        <v>77969345.439999998</v>
      </c>
      <c r="U15" s="267">
        <v>821.02</v>
      </c>
      <c r="V15" s="265">
        <v>645.82000000000005</v>
      </c>
      <c r="W15" s="112">
        <v>3.8</v>
      </c>
    </row>
    <row r="16" spans="1:23" ht="15.75" thickBot="1" x14ac:dyDescent="0.3">
      <c r="A16" s="275">
        <v>12</v>
      </c>
      <c r="B16" s="288" t="s">
        <v>111</v>
      </c>
      <c r="C16" s="289">
        <v>15203</v>
      </c>
      <c r="D16" s="290">
        <v>12069451.16</v>
      </c>
      <c r="E16" s="291">
        <v>793.88615141748335</v>
      </c>
      <c r="F16" s="291">
        <v>565.96</v>
      </c>
      <c r="G16" s="289">
        <v>5953</v>
      </c>
      <c r="H16" s="290">
        <v>4443261.92</v>
      </c>
      <c r="I16" s="291">
        <v>746.39037796069204</v>
      </c>
      <c r="J16" s="291">
        <v>615.20000000000005</v>
      </c>
      <c r="K16" s="289">
        <v>906</v>
      </c>
      <c r="L16" s="290">
        <v>580663.9</v>
      </c>
      <c r="M16" s="291">
        <v>640.90938189845474</v>
      </c>
      <c r="N16" s="291">
        <v>462</v>
      </c>
      <c r="O16" s="289">
        <v>48</v>
      </c>
      <c r="P16" s="290">
        <v>11081.85</v>
      </c>
      <c r="Q16" s="288">
        <v>230.87187500000002</v>
      </c>
      <c r="R16" s="291">
        <v>170.26</v>
      </c>
      <c r="S16" s="289">
        <v>22110</v>
      </c>
      <c r="T16" s="292">
        <v>17104458.829999998</v>
      </c>
      <c r="U16" s="355">
        <v>773.6073645409316</v>
      </c>
      <c r="V16" s="294">
        <v>577.63</v>
      </c>
      <c r="W16" s="295">
        <v>0.88542000384442876</v>
      </c>
    </row>
    <row r="17" spans="1:25" ht="16.5" thickBot="1" x14ac:dyDescent="0.3">
      <c r="A17" s="113"/>
      <c r="B17" s="121" t="s">
        <v>528</v>
      </c>
      <c r="C17" s="122">
        <v>1913538</v>
      </c>
      <c r="D17" s="123">
        <v>2070771290.0899999</v>
      </c>
      <c r="E17" s="124">
        <v>1082.1688882530684</v>
      </c>
      <c r="F17" s="124">
        <v>1011.5</v>
      </c>
      <c r="G17" s="122">
        <v>384203</v>
      </c>
      <c r="H17" s="123">
        <v>266776034.54999998</v>
      </c>
      <c r="I17" s="124">
        <v>694.36218496471918</v>
      </c>
      <c r="J17" s="124">
        <v>592.84</v>
      </c>
      <c r="K17" s="122">
        <v>175654</v>
      </c>
      <c r="L17" s="123">
        <v>118119141.67000002</v>
      </c>
      <c r="M17" s="124">
        <v>672.45346914957827</v>
      </c>
      <c r="N17" s="124">
        <v>563.84</v>
      </c>
      <c r="O17" s="122">
        <v>23725</v>
      </c>
      <c r="P17" s="123">
        <v>9867807.7599999998</v>
      </c>
      <c r="Q17" s="124">
        <v>415.9244577449947</v>
      </c>
      <c r="R17" s="124">
        <v>399.54</v>
      </c>
      <c r="S17" s="122">
        <v>2497120</v>
      </c>
      <c r="T17" s="123">
        <v>2465534274.0699997</v>
      </c>
      <c r="U17" s="124">
        <v>987.3511381391362</v>
      </c>
      <c r="V17" s="121">
        <v>882.46</v>
      </c>
      <c r="W17" s="114">
        <v>100</v>
      </c>
      <c r="X17" s="8"/>
      <c r="Y17" s="9"/>
    </row>
    <row r="18" spans="1:25" x14ac:dyDescent="0.25">
      <c r="C18" s="207"/>
      <c r="D18" s="207"/>
      <c r="E18" s="207"/>
      <c r="F18" s="208"/>
      <c r="G18" s="207"/>
      <c r="H18" s="207"/>
      <c r="I18" s="207"/>
      <c r="J18" s="208"/>
      <c r="K18" s="207"/>
      <c r="L18" s="207"/>
      <c r="M18" s="207"/>
      <c r="N18" s="208"/>
      <c r="O18" s="207"/>
      <c r="P18" s="207"/>
      <c r="Q18" s="207"/>
      <c r="R18" s="208"/>
      <c r="S18" s="207"/>
      <c r="T18" s="207"/>
      <c r="U18" s="207"/>
      <c r="V18" s="207"/>
      <c r="W18" s="207"/>
    </row>
    <row r="19" spans="1:25" ht="15.75" x14ac:dyDescent="0.25">
      <c r="A19" s="409" t="s">
        <v>719</v>
      </c>
      <c r="B19" s="409"/>
      <c r="C19" s="409"/>
      <c r="D19" s="409"/>
      <c r="E19" s="409"/>
      <c r="F19" s="409"/>
      <c r="G19" s="409"/>
      <c r="H19" s="409"/>
      <c r="I19" s="409"/>
      <c r="J19" s="409"/>
      <c r="K19" s="409"/>
      <c r="L19" s="409"/>
      <c r="M19" s="409"/>
      <c r="N19" s="409"/>
      <c r="O19" s="409"/>
      <c r="P19" s="409"/>
      <c r="Q19" s="409"/>
      <c r="R19" s="409"/>
      <c r="S19" s="409"/>
      <c r="T19" s="409"/>
      <c r="U19" s="409"/>
      <c r="V19" s="409"/>
      <c r="W19" s="409"/>
    </row>
    <row r="20" spans="1:25" ht="15.75" thickBot="1" x14ac:dyDescent="0.3">
      <c r="C20" s="8"/>
      <c r="D20" s="15"/>
      <c r="E20" s="15"/>
      <c r="F20" s="8"/>
      <c r="G20" s="15"/>
      <c r="H20" s="15"/>
      <c r="I20" s="15"/>
      <c r="J20" s="8"/>
      <c r="K20" s="15"/>
      <c r="L20" s="15"/>
      <c r="M20" s="15"/>
      <c r="N20" s="8"/>
      <c r="O20" s="15"/>
      <c r="P20" s="15"/>
      <c r="Q20" s="15"/>
      <c r="R20" s="8"/>
      <c r="S20" s="15"/>
      <c r="T20" s="15"/>
      <c r="U20" s="15"/>
    </row>
    <row r="21" spans="1:25" ht="15.75" x14ac:dyDescent="0.25">
      <c r="A21" s="443" t="s">
        <v>52</v>
      </c>
      <c r="B21" s="445" t="s">
        <v>102</v>
      </c>
      <c r="C21" s="447" t="s">
        <v>105</v>
      </c>
      <c r="D21" s="448"/>
      <c r="E21" s="448"/>
      <c r="F21" s="449"/>
      <c r="G21" s="447" t="s">
        <v>106</v>
      </c>
      <c r="H21" s="448"/>
      <c r="I21" s="448"/>
      <c r="J21" s="449"/>
      <c r="K21" s="447" t="s">
        <v>107</v>
      </c>
      <c r="L21" s="448"/>
      <c r="M21" s="448"/>
      <c r="N21" s="449"/>
      <c r="O21" s="447" t="s">
        <v>108</v>
      </c>
      <c r="P21" s="448"/>
      <c r="Q21" s="448"/>
      <c r="R21" s="449"/>
      <c r="S21" s="447" t="s">
        <v>104</v>
      </c>
      <c r="T21" s="448"/>
      <c r="U21" s="448"/>
      <c r="V21" s="448"/>
      <c r="W21" s="449"/>
    </row>
    <row r="22" spans="1:25" ht="16.5" thickBot="1" x14ac:dyDescent="0.3">
      <c r="A22" s="450"/>
      <c r="B22" s="415"/>
      <c r="C22" s="270" t="s">
        <v>1</v>
      </c>
      <c r="D22" s="271" t="s">
        <v>103</v>
      </c>
      <c r="E22" s="266" t="s">
        <v>21</v>
      </c>
      <c r="F22" s="272" t="s">
        <v>433</v>
      </c>
      <c r="G22" s="270" t="s">
        <v>1</v>
      </c>
      <c r="H22" s="271" t="s">
        <v>103</v>
      </c>
      <c r="I22" s="266" t="s">
        <v>21</v>
      </c>
      <c r="J22" s="272" t="s">
        <v>433</v>
      </c>
      <c r="K22" s="270" t="s">
        <v>1</v>
      </c>
      <c r="L22" s="271" t="s">
        <v>103</v>
      </c>
      <c r="M22" s="266" t="s">
        <v>21</v>
      </c>
      <c r="N22" s="272" t="s">
        <v>433</v>
      </c>
      <c r="O22" s="270" t="s">
        <v>1</v>
      </c>
      <c r="P22" s="271" t="s">
        <v>103</v>
      </c>
      <c r="Q22" s="266" t="s">
        <v>21</v>
      </c>
      <c r="R22" s="272" t="s">
        <v>433</v>
      </c>
      <c r="S22" s="270" t="s">
        <v>1</v>
      </c>
      <c r="T22" s="271" t="s">
        <v>103</v>
      </c>
      <c r="U22" s="266" t="s">
        <v>21</v>
      </c>
      <c r="V22" s="272" t="s">
        <v>433</v>
      </c>
      <c r="W22" s="266" t="s">
        <v>529</v>
      </c>
    </row>
    <row r="23" spans="1:25" x14ac:dyDescent="0.25">
      <c r="A23" s="85">
        <v>1</v>
      </c>
      <c r="B23" s="129" t="s">
        <v>76</v>
      </c>
      <c r="C23" s="129">
        <v>0</v>
      </c>
      <c r="D23" s="129">
        <v>0</v>
      </c>
      <c r="E23" s="129">
        <v>0</v>
      </c>
      <c r="F23" s="130" t="s">
        <v>431</v>
      </c>
      <c r="G23" s="131">
        <v>15893</v>
      </c>
      <c r="H23" s="132">
        <v>5079209.37</v>
      </c>
      <c r="I23" s="129">
        <v>319.58999999999997</v>
      </c>
      <c r="J23" s="130">
        <v>280.85000000000002</v>
      </c>
      <c r="K23" s="131">
        <v>821</v>
      </c>
      <c r="L23" s="132">
        <v>634076.84</v>
      </c>
      <c r="M23" s="129">
        <v>772.32</v>
      </c>
      <c r="N23" s="130">
        <v>795.24</v>
      </c>
      <c r="O23" s="131">
        <v>620</v>
      </c>
      <c r="P23" s="132">
        <v>491494.67</v>
      </c>
      <c r="Q23" s="129">
        <v>792.73</v>
      </c>
      <c r="R23" s="130">
        <v>795.24</v>
      </c>
      <c r="S23" s="131">
        <v>17334</v>
      </c>
      <c r="T23" s="262">
        <v>6204780.8799999999</v>
      </c>
      <c r="U23" s="273">
        <v>357.95</v>
      </c>
      <c r="V23" s="264">
        <v>375.57</v>
      </c>
      <c r="W23" s="110">
        <v>1.48</v>
      </c>
    </row>
    <row r="24" spans="1:25" x14ac:dyDescent="0.25">
      <c r="A24" s="52">
        <v>2</v>
      </c>
      <c r="B24" s="115" t="s">
        <v>77</v>
      </c>
      <c r="C24" s="117">
        <v>2308</v>
      </c>
      <c r="D24" s="118">
        <v>2969055.17</v>
      </c>
      <c r="E24" s="115">
        <v>1286.42</v>
      </c>
      <c r="F24" s="116">
        <v>1283.01</v>
      </c>
      <c r="G24" s="117">
        <v>3662</v>
      </c>
      <c r="H24" s="118">
        <v>2135389.02</v>
      </c>
      <c r="I24" s="115">
        <v>583.12</v>
      </c>
      <c r="J24" s="116">
        <v>450.51</v>
      </c>
      <c r="K24" s="117">
        <v>11116</v>
      </c>
      <c r="L24" s="118">
        <v>7078217.8399999999</v>
      </c>
      <c r="M24" s="115">
        <v>636.76</v>
      </c>
      <c r="N24" s="116">
        <v>517.15</v>
      </c>
      <c r="O24" s="117">
        <v>827</v>
      </c>
      <c r="P24" s="118">
        <v>648170.85</v>
      </c>
      <c r="Q24" s="115">
        <v>783.76</v>
      </c>
      <c r="R24" s="116">
        <v>795.24</v>
      </c>
      <c r="S24" s="117">
        <v>17913</v>
      </c>
      <c r="T24" s="263">
        <v>12830832.880000001</v>
      </c>
      <c r="U24" s="267">
        <v>716.29</v>
      </c>
      <c r="V24" s="265">
        <v>568.25</v>
      </c>
      <c r="W24" s="112">
        <v>1.53</v>
      </c>
    </row>
    <row r="25" spans="1:25" x14ac:dyDescent="0.25">
      <c r="A25" s="52">
        <v>3</v>
      </c>
      <c r="B25" s="115" t="s">
        <v>95</v>
      </c>
      <c r="C25" s="117">
        <v>6840</v>
      </c>
      <c r="D25" s="118">
        <v>9969373.1500000004</v>
      </c>
      <c r="E25" s="115">
        <v>1457.51</v>
      </c>
      <c r="F25" s="116">
        <v>1427.18</v>
      </c>
      <c r="G25" s="117">
        <v>2100</v>
      </c>
      <c r="H25" s="118">
        <v>1193416.6499999999</v>
      </c>
      <c r="I25" s="115">
        <v>568.29</v>
      </c>
      <c r="J25" s="116">
        <v>441.43</v>
      </c>
      <c r="K25" s="117">
        <v>8336</v>
      </c>
      <c r="L25" s="118">
        <v>5613143.25</v>
      </c>
      <c r="M25" s="115">
        <v>673.36</v>
      </c>
      <c r="N25" s="116">
        <v>566.04999999999995</v>
      </c>
      <c r="O25" s="117">
        <v>206</v>
      </c>
      <c r="P25" s="118">
        <v>160506.64000000001</v>
      </c>
      <c r="Q25" s="115">
        <v>779.16</v>
      </c>
      <c r="R25" s="116">
        <v>795.24</v>
      </c>
      <c r="S25" s="117">
        <v>17482</v>
      </c>
      <c r="T25" s="263">
        <v>16936439.690000001</v>
      </c>
      <c r="U25" s="267">
        <v>968.79</v>
      </c>
      <c r="V25" s="265">
        <v>831.49</v>
      </c>
      <c r="W25" s="112">
        <v>1.49</v>
      </c>
    </row>
    <row r="26" spans="1:25" x14ac:dyDescent="0.25">
      <c r="A26" s="52">
        <v>4</v>
      </c>
      <c r="B26" s="349" t="s">
        <v>96</v>
      </c>
      <c r="C26" s="350">
        <v>25603</v>
      </c>
      <c r="D26" s="351">
        <v>39313794.43</v>
      </c>
      <c r="E26" s="115">
        <v>1535.52</v>
      </c>
      <c r="F26" s="116">
        <v>1507.55</v>
      </c>
      <c r="G26" s="117">
        <v>2852</v>
      </c>
      <c r="H26" s="118">
        <v>1677277.73</v>
      </c>
      <c r="I26" s="115">
        <v>588.11</v>
      </c>
      <c r="J26" s="116">
        <v>470.35</v>
      </c>
      <c r="K26" s="117">
        <v>13095</v>
      </c>
      <c r="L26" s="118">
        <v>9510168.6699999999</v>
      </c>
      <c r="M26" s="115">
        <v>726.24</v>
      </c>
      <c r="N26" s="116">
        <v>606.04999999999995</v>
      </c>
      <c r="O26" s="117">
        <v>162</v>
      </c>
      <c r="P26" s="118">
        <v>126473.92</v>
      </c>
      <c r="Q26" s="115">
        <v>780.7</v>
      </c>
      <c r="R26" s="116">
        <v>795.24</v>
      </c>
      <c r="S26" s="117">
        <v>41712</v>
      </c>
      <c r="T26" s="263">
        <v>50627714.75</v>
      </c>
      <c r="U26" s="267">
        <v>1213.74</v>
      </c>
      <c r="V26" s="265">
        <v>1290.3800000000001</v>
      </c>
      <c r="W26" s="112">
        <v>3.57</v>
      </c>
    </row>
    <row r="27" spans="1:25" x14ac:dyDescent="0.25">
      <c r="A27" s="52">
        <v>5</v>
      </c>
      <c r="B27" s="115" t="s">
        <v>97</v>
      </c>
      <c r="C27" s="117">
        <v>119563</v>
      </c>
      <c r="D27" s="118">
        <v>163509059.59999999</v>
      </c>
      <c r="E27" s="115">
        <v>1367.56</v>
      </c>
      <c r="F27" s="116">
        <v>1284.6099999999999</v>
      </c>
      <c r="G27" s="117">
        <v>2668</v>
      </c>
      <c r="H27" s="118">
        <v>1650356.47</v>
      </c>
      <c r="I27" s="115">
        <v>618.57000000000005</v>
      </c>
      <c r="J27" s="116">
        <v>498.52</v>
      </c>
      <c r="K27" s="117">
        <v>17247</v>
      </c>
      <c r="L27" s="118">
        <v>13048377.92</v>
      </c>
      <c r="M27" s="115">
        <v>756.56</v>
      </c>
      <c r="N27" s="116">
        <v>639.94000000000005</v>
      </c>
      <c r="O27" s="117">
        <v>119</v>
      </c>
      <c r="P27" s="118">
        <v>90272.62</v>
      </c>
      <c r="Q27" s="115">
        <v>758.59</v>
      </c>
      <c r="R27" s="116">
        <v>795.24</v>
      </c>
      <c r="S27" s="117">
        <v>139597</v>
      </c>
      <c r="T27" s="263">
        <v>178298066.61000001</v>
      </c>
      <c r="U27" s="267">
        <v>1277.23</v>
      </c>
      <c r="V27" s="265">
        <v>1186.5</v>
      </c>
      <c r="W27" s="112">
        <v>11.94</v>
      </c>
    </row>
    <row r="28" spans="1:25" x14ac:dyDescent="0.25">
      <c r="A28" s="52">
        <v>6</v>
      </c>
      <c r="B28" s="115" t="s">
        <v>98</v>
      </c>
      <c r="C28" s="117">
        <v>212391</v>
      </c>
      <c r="D28" s="118">
        <v>268926487</v>
      </c>
      <c r="E28" s="115">
        <v>1266.19</v>
      </c>
      <c r="F28" s="116">
        <v>1221.27</v>
      </c>
      <c r="G28" s="117">
        <v>1821</v>
      </c>
      <c r="H28" s="118">
        <v>1303886.52</v>
      </c>
      <c r="I28" s="115">
        <v>716.03</v>
      </c>
      <c r="J28" s="116">
        <v>551.95000000000005</v>
      </c>
      <c r="K28" s="117">
        <v>17303</v>
      </c>
      <c r="L28" s="118">
        <v>13269946.380000001</v>
      </c>
      <c r="M28" s="115">
        <v>766.92</v>
      </c>
      <c r="N28" s="116">
        <v>660.98</v>
      </c>
      <c r="O28" s="117">
        <v>1950</v>
      </c>
      <c r="P28" s="118">
        <v>740428.24</v>
      </c>
      <c r="Q28" s="115">
        <v>379.71</v>
      </c>
      <c r="R28" s="116">
        <v>399.54</v>
      </c>
      <c r="S28" s="117">
        <v>233465</v>
      </c>
      <c r="T28" s="263">
        <v>284240748.13999999</v>
      </c>
      <c r="U28" s="267">
        <v>1217.49</v>
      </c>
      <c r="V28" s="265">
        <v>1168.0999999999999</v>
      </c>
      <c r="W28" s="112">
        <v>19.96</v>
      </c>
    </row>
    <row r="29" spans="1:25" x14ac:dyDescent="0.25">
      <c r="A29" s="52">
        <v>7</v>
      </c>
      <c r="B29" s="115" t="s">
        <v>99</v>
      </c>
      <c r="C29" s="117">
        <v>214415</v>
      </c>
      <c r="D29" s="118">
        <v>266187038.86000001</v>
      </c>
      <c r="E29" s="115">
        <v>1241.46</v>
      </c>
      <c r="F29" s="116">
        <v>1245.06</v>
      </c>
      <c r="G29" s="117">
        <v>1185</v>
      </c>
      <c r="H29" s="118">
        <v>953856.94</v>
      </c>
      <c r="I29" s="115">
        <v>804.94</v>
      </c>
      <c r="J29" s="116">
        <v>669.42</v>
      </c>
      <c r="K29" s="117">
        <v>14140</v>
      </c>
      <c r="L29" s="118">
        <v>10622830.810000001</v>
      </c>
      <c r="M29" s="115">
        <v>751.26</v>
      </c>
      <c r="N29" s="116">
        <v>652.4</v>
      </c>
      <c r="O29" s="117">
        <v>4024</v>
      </c>
      <c r="P29" s="118">
        <v>1417596.06</v>
      </c>
      <c r="Q29" s="115">
        <v>352.29</v>
      </c>
      <c r="R29" s="116">
        <v>399.54</v>
      </c>
      <c r="S29" s="117">
        <v>233764</v>
      </c>
      <c r="T29" s="263">
        <v>279181322.67000002</v>
      </c>
      <c r="U29" s="267">
        <v>1194.29</v>
      </c>
      <c r="V29" s="265">
        <v>1201.67</v>
      </c>
      <c r="W29" s="112">
        <v>19.989999999999998</v>
      </c>
    </row>
    <row r="30" spans="1:25" x14ac:dyDescent="0.25">
      <c r="A30" s="52">
        <v>8</v>
      </c>
      <c r="B30" s="115" t="s">
        <v>100</v>
      </c>
      <c r="C30" s="117">
        <v>190721</v>
      </c>
      <c r="D30" s="118">
        <v>222357178.19999999</v>
      </c>
      <c r="E30" s="115">
        <v>1165.8800000000001</v>
      </c>
      <c r="F30" s="116">
        <v>1159.7</v>
      </c>
      <c r="G30" s="117">
        <v>1159</v>
      </c>
      <c r="H30" s="118">
        <v>902384.01</v>
      </c>
      <c r="I30" s="115">
        <v>778.59</v>
      </c>
      <c r="J30" s="116">
        <v>677.81</v>
      </c>
      <c r="K30" s="117">
        <v>11875</v>
      </c>
      <c r="L30" s="118">
        <v>8492749.6099999994</v>
      </c>
      <c r="M30" s="115">
        <v>715.18</v>
      </c>
      <c r="N30" s="116">
        <v>626.04999999999995</v>
      </c>
      <c r="O30" s="117">
        <v>1332</v>
      </c>
      <c r="P30" s="118">
        <v>437003.35</v>
      </c>
      <c r="Q30" s="115">
        <v>328.08</v>
      </c>
      <c r="R30" s="116">
        <v>399.54</v>
      </c>
      <c r="S30" s="117">
        <v>205087</v>
      </c>
      <c r="T30" s="263">
        <v>232189315.16999999</v>
      </c>
      <c r="U30" s="267">
        <v>1132.1500000000001</v>
      </c>
      <c r="V30" s="265">
        <v>1113.31</v>
      </c>
      <c r="W30" s="112">
        <v>17.54</v>
      </c>
    </row>
    <row r="31" spans="1:25" x14ac:dyDescent="0.25">
      <c r="A31" s="52">
        <v>9</v>
      </c>
      <c r="B31" s="115" t="s">
        <v>101</v>
      </c>
      <c r="C31" s="117">
        <v>121372</v>
      </c>
      <c r="D31" s="118">
        <v>127667841.55</v>
      </c>
      <c r="E31" s="115">
        <v>1051.8699999999999</v>
      </c>
      <c r="F31" s="116">
        <v>967.78</v>
      </c>
      <c r="G31" s="117">
        <v>900</v>
      </c>
      <c r="H31" s="118">
        <v>713446.32</v>
      </c>
      <c r="I31" s="115">
        <v>792.72</v>
      </c>
      <c r="J31" s="116">
        <v>737.4</v>
      </c>
      <c r="K31" s="117">
        <v>7145</v>
      </c>
      <c r="L31" s="118">
        <v>4909963.7300000004</v>
      </c>
      <c r="M31" s="115">
        <v>687.19</v>
      </c>
      <c r="N31" s="116">
        <v>600.29999999999995</v>
      </c>
      <c r="O31" s="117">
        <v>397</v>
      </c>
      <c r="P31" s="118">
        <v>97352.25</v>
      </c>
      <c r="Q31" s="115">
        <v>245.22</v>
      </c>
      <c r="R31" s="116">
        <v>194.06</v>
      </c>
      <c r="S31" s="117">
        <v>129814</v>
      </c>
      <c r="T31" s="263">
        <v>133388603.84999999</v>
      </c>
      <c r="U31" s="267">
        <v>1027.54</v>
      </c>
      <c r="V31" s="265">
        <v>940.01</v>
      </c>
      <c r="W31" s="112">
        <v>11.1</v>
      </c>
    </row>
    <row r="32" spans="1:25" x14ac:dyDescent="0.25">
      <c r="A32" s="275">
        <v>10</v>
      </c>
      <c r="B32" s="288" t="s">
        <v>109</v>
      </c>
      <c r="C32" s="289">
        <v>86673</v>
      </c>
      <c r="D32" s="290">
        <v>86310064.829999998</v>
      </c>
      <c r="E32" s="288">
        <v>995.81</v>
      </c>
      <c r="F32" s="291">
        <v>873.62</v>
      </c>
      <c r="G32" s="289">
        <v>752</v>
      </c>
      <c r="H32" s="290">
        <v>554859.12</v>
      </c>
      <c r="I32" s="288">
        <v>737.84</v>
      </c>
      <c r="J32" s="291">
        <v>665.25</v>
      </c>
      <c r="K32" s="289">
        <v>4287</v>
      </c>
      <c r="L32" s="290">
        <v>2877800.8</v>
      </c>
      <c r="M32" s="288">
        <v>671.29</v>
      </c>
      <c r="N32" s="291">
        <v>582.42999999999995</v>
      </c>
      <c r="O32" s="289">
        <v>199</v>
      </c>
      <c r="P32" s="290">
        <v>40804.19</v>
      </c>
      <c r="Q32" s="288">
        <v>205.05</v>
      </c>
      <c r="R32" s="291">
        <v>171.23</v>
      </c>
      <c r="S32" s="289">
        <v>91911</v>
      </c>
      <c r="T32" s="292">
        <v>89783528.939999998</v>
      </c>
      <c r="U32" s="293">
        <v>976.85</v>
      </c>
      <c r="V32" s="294">
        <v>848.78</v>
      </c>
      <c r="W32" s="295">
        <v>7.86</v>
      </c>
    </row>
    <row r="33" spans="1:23" x14ac:dyDescent="0.25">
      <c r="A33" s="35">
        <v>11</v>
      </c>
      <c r="B33" s="267" t="s">
        <v>110</v>
      </c>
      <c r="C33" s="296">
        <v>32613</v>
      </c>
      <c r="D33" s="281">
        <v>30607247.23</v>
      </c>
      <c r="E33" s="267">
        <v>938.5</v>
      </c>
      <c r="F33" s="297">
        <v>801.98</v>
      </c>
      <c r="G33" s="296">
        <v>469</v>
      </c>
      <c r="H33" s="281">
        <v>323768.74</v>
      </c>
      <c r="I33" s="267">
        <v>690.34</v>
      </c>
      <c r="J33" s="297">
        <v>486.69</v>
      </c>
      <c r="K33" s="296">
        <v>1382</v>
      </c>
      <c r="L33" s="281">
        <v>951176.55</v>
      </c>
      <c r="M33" s="267">
        <v>688.26</v>
      </c>
      <c r="N33" s="297">
        <v>602.73</v>
      </c>
      <c r="O33" s="296">
        <v>64</v>
      </c>
      <c r="P33" s="281">
        <v>15595.78</v>
      </c>
      <c r="Q33" s="267">
        <v>243.68</v>
      </c>
      <c r="R33" s="297">
        <v>181.67</v>
      </c>
      <c r="S33" s="296">
        <v>34528</v>
      </c>
      <c r="T33" s="281">
        <v>31897788.300000001</v>
      </c>
      <c r="U33" s="267">
        <v>923.82</v>
      </c>
      <c r="V33" s="297">
        <v>786.05</v>
      </c>
      <c r="W33" s="298">
        <v>2.95</v>
      </c>
    </row>
    <row r="34" spans="1:23" ht="15.75" thickBot="1" x14ac:dyDescent="0.3">
      <c r="A34" s="356">
        <v>12</v>
      </c>
      <c r="B34" s="293" t="s">
        <v>111</v>
      </c>
      <c r="C34" s="260">
        <v>6315</v>
      </c>
      <c r="D34" s="357">
        <v>5649865.3399999999</v>
      </c>
      <c r="E34" s="261">
        <v>894.67384639746638</v>
      </c>
      <c r="F34" s="355">
        <v>738.19</v>
      </c>
      <c r="G34" s="260">
        <v>119</v>
      </c>
      <c r="H34" s="357">
        <v>67252.430000000008</v>
      </c>
      <c r="I34" s="261">
        <v>565.14647058823539</v>
      </c>
      <c r="J34" s="355">
        <v>426.85</v>
      </c>
      <c r="K34" s="260">
        <v>333</v>
      </c>
      <c r="L34" s="357">
        <v>217971.71</v>
      </c>
      <c r="M34" s="261">
        <v>654.56969969969964</v>
      </c>
      <c r="N34" s="355">
        <v>578.78</v>
      </c>
      <c r="O34" s="260">
        <v>5</v>
      </c>
      <c r="P34" s="357">
        <v>1615.6</v>
      </c>
      <c r="Q34" s="261">
        <v>323.12</v>
      </c>
      <c r="R34" s="355">
        <v>170.26</v>
      </c>
      <c r="S34" s="260">
        <v>6772</v>
      </c>
      <c r="T34" s="357">
        <v>5936705.0800000001</v>
      </c>
      <c r="U34" s="261">
        <v>876.65461901949209</v>
      </c>
      <c r="V34" s="355">
        <v>720.53</v>
      </c>
      <c r="W34" s="358">
        <v>0.57911079299354618</v>
      </c>
    </row>
    <row r="35" spans="1:23" ht="16.5" thickBot="1" x14ac:dyDescent="0.3">
      <c r="A35" s="359"/>
      <c r="B35" s="360" t="s">
        <v>528</v>
      </c>
      <c r="C35" s="122">
        <v>1018814</v>
      </c>
      <c r="D35" s="123">
        <v>1223467005.3599999</v>
      </c>
      <c r="E35" s="124">
        <v>1200.873766320447</v>
      </c>
      <c r="F35" s="124">
        <v>1173.43</v>
      </c>
      <c r="G35" s="122">
        <v>33580</v>
      </c>
      <c r="H35" s="123">
        <v>16555103.32</v>
      </c>
      <c r="I35" s="124">
        <v>493.00486360929125</v>
      </c>
      <c r="J35" s="124">
        <v>400.6</v>
      </c>
      <c r="K35" s="122">
        <v>107080</v>
      </c>
      <c r="L35" s="123">
        <v>77226424.109999999</v>
      </c>
      <c r="M35" s="124">
        <v>721.20306415763912</v>
      </c>
      <c r="N35" s="124">
        <v>614.21</v>
      </c>
      <c r="O35" s="122">
        <v>9905</v>
      </c>
      <c r="P35" s="123">
        <v>4267314.1700000009</v>
      </c>
      <c r="Q35" s="124">
        <v>430.82424734982339</v>
      </c>
      <c r="R35" s="124">
        <v>399.54</v>
      </c>
      <c r="S35" s="122">
        <v>1169379</v>
      </c>
      <c r="T35" s="123">
        <v>1321515846.96</v>
      </c>
      <c r="U35" s="124">
        <v>1130.1005464951911</v>
      </c>
      <c r="V35" s="121">
        <v>1079.5</v>
      </c>
      <c r="W35" s="114">
        <v>100</v>
      </c>
    </row>
    <row r="36" spans="1:23" x14ac:dyDescent="0.25">
      <c r="C36" s="8"/>
      <c r="D36" s="15"/>
      <c r="E36" s="15"/>
      <c r="F36" s="8"/>
      <c r="G36" s="15"/>
      <c r="H36" s="15"/>
      <c r="I36" s="15"/>
      <c r="J36" s="8"/>
      <c r="K36" s="15"/>
      <c r="L36" s="15"/>
      <c r="M36" s="15"/>
      <c r="N36" s="8"/>
      <c r="O36" s="15"/>
      <c r="P36" s="15"/>
      <c r="Q36" s="15"/>
      <c r="R36" s="8"/>
      <c r="S36" s="15"/>
      <c r="T36" s="15"/>
      <c r="U36" s="15"/>
    </row>
    <row r="37" spans="1:23" ht="15.75" x14ac:dyDescent="0.25">
      <c r="A37" s="409" t="s">
        <v>720</v>
      </c>
      <c r="B37" s="409"/>
      <c r="C37" s="409"/>
      <c r="D37" s="409"/>
      <c r="E37" s="409"/>
      <c r="F37" s="409"/>
      <c r="G37" s="409"/>
      <c r="H37" s="409"/>
      <c r="I37" s="409"/>
      <c r="J37" s="409"/>
      <c r="K37" s="409"/>
      <c r="L37" s="409"/>
      <c r="M37" s="409"/>
      <c r="N37" s="409"/>
      <c r="O37" s="409"/>
      <c r="P37" s="409"/>
      <c r="Q37" s="409"/>
      <c r="R37" s="409"/>
      <c r="S37" s="409"/>
      <c r="T37" s="409"/>
      <c r="U37" s="409"/>
      <c r="V37" s="409"/>
      <c r="W37" s="409"/>
    </row>
    <row r="38" spans="1:23" ht="15.75" thickBot="1" x14ac:dyDescent="0.3">
      <c r="C38" s="8"/>
      <c r="D38" s="15"/>
      <c r="E38" s="15"/>
      <c r="F38" s="8"/>
      <c r="G38" s="15"/>
      <c r="H38" s="15"/>
      <c r="I38" s="15"/>
      <c r="J38" s="8"/>
      <c r="K38" s="15"/>
      <c r="L38" s="15"/>
      <c r="M38" s="15"/>
      <c r="N38" s="8"/>
      <c r="O38" s="15"/>
      <c r="P38" s="15"/>
      <c r="Q38" s="15"/>
      <c r="R38" s="8"/>
      <c r="S38" s="15"/>
      <c r="T38" s="15"/>
      <c r="U38" s="15"/>
    </row>
    <row r="39" spans="1:23" ht="15.75" x14ac:dyDescent="0.25">
      <c r="A39" s="443" t="s">
        <v>52</v>
      </c>
      <c r="B39" s="445" t="s">
        <v>102</v>
      </c>
      <c r="C39" s="447" t="s">
        <v>105</v>
      </c>
      <c r="D39" s="448"/>
      <c r="E39" s="448"/>
      <c r="F39" s="449"/>
      <c r="G39" s="447" t="s">
        <v>106</v>
      </c>
      <c r="H39" s="448"/>
      <c r="I39" s="448"/>
      <c r="J39" s="449"/>
      <c r="K39" s="447" t="s">
        <v>107</v>
      </c>
      <c r="L39" s="448"/>
      <c r="M39" s="448"/>
      <c r="N39" s="449"/>
      <c r="O39" s="447" t="s">
        <v>108</v>
      </c>
      <c r="P39" s="448"/>
      <c r="Q39" s="448"/>
      <c r="R39" s="449"/>
      <c r="S39" s="447" t="s">
        <v>104</v>
      </c>
      <c r="T39" s="448"/>
      <c r="U39" s="448"/>
      <c r="V39" s="448"/>
      <c r="W39" s="449"/>
    </row>
    <row r="40" spans="1:23" ht="16.5" thickBot="1" x14ac:dyDescent="0.3">
      <c r="A40" s="450"/>
      <c r="B40" s="415"/>
      <c r="C40" s="270" t="s">
        <v>1</v>
      </c>
      <c r="D40" s="271" t="s">
        <v>103</v>
      </c>
      <c r="E40" s="266" t="s">
        <v>21</v>
      </c>
      <c r="F40" s="272" t="s">
        <v>433</v>
      </c>
      <c r="G40" s="270" t="s">
        <v>1</v>
      </c>
      <c r="H40" s="271" t="s">
        <v>103</v>
      </c>
      <c r="I40" s="266" t="s">
        <v>21</v>
      </c>
      <c r="J40" s="272" t="s">
        <v>433</v>
      </c>
      <c r="K40" s="270" t="s">
        <v>1</v>
      </c>
      <c r="L40" s="271" t="s">
        <v>103</v>
      </c>
      <c r="M40" s="266" t="s">
        <v>21</v>
      </c>
      <c r="N40" s="272" t="s">
        <v>433</v>
      </c>
      <c r="O40" s="270" t="s">
        <v>1</v>
      </c>
      <c r="P40" s="271" t="s">
        <v>103</v>
      </c>
      <c r="Q40" s="266" t="s">
        <v>21</v>
      </c>
      <c r="R40" s="272" t="s">
        <v>433</v>
      </c>
      <c r="S40" s="270" t="s">
        <v>1</v>
      </c>
      <c r="T40" s="271" t="s">
        <v>103</v>
      </c>
      <c r="U40" s="266" t="s">
        <v>21</v>
      </c>
      <c r="V40" s="272" t="s">
        <v>433</v>
      </c>
      <c r="W40" s="266" t="s">
        <v>529</v>
      </c>
    </row>
    <row r="41" spans="1:23" x14ac:dyDescent="0.25">
      <c r="A41" s="85">
        <v>1</v>
      </c>
      <c r="B41" s="129" t="s">
        <v>76</v>
      </c>
      <c r="C41" s="129">
        <v>0</v>
      </c>
      <c r="D41" s="129">
        <v>0</v>
      </c>
      <c r="E41" s="129">
        <v>0</v>
      </c>
      <c r="F41" s="130" t="s">
        <v>431</v>
      </c>
      <c r="G41" s="131">
        <v>15246</v>
      </c>
      <c r="H41" s="132">
        <v>4917651.34</v>
      </c>
      <c r="I41" s="129">
        <v>322.55</v>
      </c>
      <c r="J41" s="130">
        <v>311.64999999999998</v>
      </c>
      <c r="K41" s="131">
        <v>629</v>
      </c>
      <c r="L41" s="132">
        <v>487249.22</v>
      </c>
      <c r="M41" s="129">
        <v>774.64</v>
      </c>
      <c r="N41" s="130">
        <v>795.24</v>
      </c>
      <c r="O41" s="131">
        <v>427</v>
      </c>
      <c r="P41" s="132">
        <v>340243.36</v>
      </c>
      <c r="Q41" s="129">
        <v>796.82</v>
      </c>
      <c r="R41" s="130">
        <v>795.24</v>
      </c>
      <c r="S41" s="131">
        <v>16302</v>
      </c>
      <c r="T41" s="262">
        <v>5745143.9199999999</v>
      </c>
      <c r="U41" s="273">
        <v>352.42</v>
      </c>
      <c r="V41" s="268">
        <v>375.57</v>
      </c>
      <c r="W41" s="110">
        <v>1.23</v>
      </c>
    </row>
    <row r="42" spans="1:23" x14ac:dyDescent="0.25">
      <c r="A42" s="52">
        <v>2</v>
      </c>
      <c r="B42" s="115" t="s">
        <v>77</v>
      </c>
      <c r="C42" s="117">
        <v>764</v>
      </c>
      <c r="D42" s="118">
        <v>988351.37</v>
      </c>
      <c r="E42" s="115">
        <v>1293.6500000000001</v>
      </c>
      <c r="F42" s="116">
        <v>1425.96</v>
      </c>
      <c r="G42" s="117">
        <v>13738</v>
      </c>
      <c r="H42" s="118">
        <v>7124643.9100000001</v>
      </c>
      <c r="I42" s="115">
        <v>518.61</v>
      </c>
      <c r="J42" s="116">
        <v>445.18</v>
      </c>
      <c r="K42" s="117">
        <v>7272</v>
      </c>
      <c r="L42" s="118">
        <v>4376632.1500000004</v>
      </c>
      <c r="M42" s="115">
        <v>601.85</v>
      </c>
      <c r="N42" s="116">
        <v>474.27</v>
      </c>
      <c r="O42" s="117">
        <v>718</v>
      </c>
      <c r="P42" s="118">
        <v>570434.18000000005</v>
      </c>
      <c r="Q42" s="115">
        <v>794.48</v>
      </c>
      <c r="R42" s="116">
        <v>795.24</v>
      </c>
      <c r="S42" s="117">
        <v>22492</v>
      </c>
      <c r="T42" s="263">
        <v>13060061.609999999</v>
      </c>
      <c r="U42" s="267">
        <v>580.65</v>
      </c>
      <c r="V42" s="269">
        <v>472.26</v>
      </c>
      <c r="W42" s="112">
        <v>1.69</v>
      </c>
    </row>
    <row r="43" spans="1:23" x14ac:dyDescent="0.25">
      <c r="A43" s="52">
        <v>3</v>
      </c>
      <c r="B43" s="115" t="s">
        <v>95</v>
      </c>
      <c r="C43" s="117">
        <v>3726</v>
      </c>
      <c r="D43" s="118">
        <v>4510975.38</v>
      </c>
      <c r="E43" s="115">
        <v>1210.68</v>
      </c>
      <c r="F43" s="116">
        <v>1155.0899999999999</v>
      </c>
      <c r="G43" s="117">
        <v>13935</v>
      </c>
      <c r="H43" s="118">
        <v>8195298.6799999997</v>
      </c>
      <c r="I43" s="115">
        <v>588.11</v>
      </c>
      <c r="J43" s="116">
        <v>510.12</v>
      </c>
      <c r="K43" s="117">
        <v>5742</v>
      </c>
      <c r="L43" s="118">
        <v>3531727.87</v>
      </c>
      <c r="M43" s="115">
        <v>615.07000000000005</v>
      </c>
      <c r="N43" s="116">
        <v>499.99</v>
      </c>
      <c r="O43" s="117">
        <v>187</v>
      </c>
      <c r="P43" s="118">
        <v>148343.66</v>
      </c>
      <c r="Q43" s="115">
        <v>793.28</v>
      </c>
      <c r="R43" s="116">
        <v>795.24</v>
      </c>
      <c r="S43" s="117">
        <v>23590</v>
      </c>
      <c r="T43" s="263">
        <v>16386345.59</v>
      </c>
      <c r="U43" s="267">
        <v>694.63</v>
      </c>
      <c r="V43" s="269">
        <v>564.17999999999995</v>
      </c>
      <c r="W43" s="112">
        <v>1.78</v>
      </c>
    </row>
    <row r="44" spans="1:23" x14ac:dyDescent="0.25">
      <c r="A44" s="52">
        <v>4</v>
      </c>
      <c r="B44" s="349" t="s">
        <v>96</v>
      </c>
      <c r="C44" s="350">
        <v>34978</v>
      </c>
      <c r="D44" s="351">
        <v>38617863.979999997</v>
      </c>
      <c r="E44" s="115">
        <v>1104.06</v>
      </c>
      <c r="F44" s="116">
        <v>1069.1300000000001</v>
      </c>
      <c r="G44" s="117">
        <v>23519</v>
      </c>
      <c r="H44" s="118">
        <v>15237172.550000001</v>
      </c>
      <c r="I44" s="115">
        <v>647.87</v>
      </c>
      <c r="J44" s="116">
        <v>554.41</v>
      </c>
      <c r="K44" s="117">
        <v>8190</v>
      </c>
      <c r="L44" s="118">
        <v>5121131.59</v>
      </c>
      <c r="M44" s="115">
        <v>625.29</v>
      </c>
      <c r="N44" s="116">
        <v>505.95</v>
      </c>
      <c r="O44" s="117">
        <v>181</v>
      </c>
      <c r="P44" s="118">
        <v>142438.26</v>
      </c>
      <c r="Q44" s="115">
        <v>786.95</v>
      </c>
      <c r="R44" s="116">
        <v>795.24</v>
      </c>
      <c r="S44" s="117">
        <v>66868</v>
      </c>
      <c r="T44" s="263">
        <v>59118606.380000003</v>
      </c>
      <c r="U44" s="267">
        <v>884.11</v>
      </c>
      <c r="V44" s="269">
        <v>812.82</v>
      </c>
      <c r="W44" s="112">
        <v>5.04</v>
      </c>
    </row>
    <row r="45" spans="1:23" x14ac:dyDescent="0.25">
      <c r="A45" s="52">
        <v>5</v>
      </c>
      <c r="B45" s="115" t="s">
        <v>97</v>
      </c>
      <c r="C45" s="117">
        <v>100435</v>
      </c>
      <c r="D45" s="118">
        <v>109876552.97</v>
      </c>
      <c r="E45" s="115">
        <v>1094.01</v>
      </c>
      <c r="F45" s="116">
        <v>1046.6199999999999</v>
      </c>
      <c r="G45" s="117">
        <v>33198</v>
      </c>
      <c r="H45" s="118">
        <v>23129980.449999999</v>
      </c>
      <c r="I45" s="115">
        <v>696.73</v>
      </c>
      <c r="J45" s="116">
        <v>613.04999999999995</v>
      </c>
      <c r="K45" s="117">
        <v>9880</v>
      </c>
      <c r="L45" s="118">
        <v>5979049.2999999998</v>
      </c>
      <c r="M45" s="115">
        <v>605.16999999999996</v>
      </c>
      <c r="N45" s="116">
        <v>497.39</v>
      </c>
      <c r="O45" s="117">
        <v>169</v>
      </c>
      <c r="P45" s="118">
        <v>133011.26</v>
      </c>
      <c r="Q45" s="115">
        <v>787.05</v>
      </c>
      <c r="R45" s="116">
        <v>795.24</v>
      </c>
      <c r="S45" s="117">
        <v>143682</v>
      </c>
      <c r="T45" s="263">
        <v>139118593.97999999</v>
      </c>
      <c r="U45" s="267">
        <v>968.24</v>
      </c>
      <c r="V45" s="269">
        <v>894.7</v>
      </c>
      <c r="W45" s="112">
        <v>10.82</v>
      </c>
    </row>
    <row r="46" spans="1:23" x14ac:dyDescent="0.25">
      <c r="A46" s="52">
        <v>6</v>
      </c>
      <c r="B46" s="115" t="s">
        <v>98</v>
      </c>
      <c r="C46" s="117">
        <v>170857</v>
      </c>
      <c r="D46" s="118">
        <v>171856183.06999999</v>
      </c>
      <c r="E46" s="115">
        <v>1005.85</v>
      </c>
      <c r="F46" s="116">
        <v>915.06</v>
      </c>
      <c r="G46" s="117">
        <v>37069</v>
      </c>
      <c r="H46" s="118">
        <v>28367505.510000002</v>
      </c>
      <c r="I46" s="115">
        <v>765.26</v>
      </c>
      <c r="J46" s="116">
        <v>696.4</v>
      </c>
      <c r="K46" s="117">
        <v>9518</v>
      </c>
      <c r="L46" s="118">
        <v>5607210.8099999996</v>
      </c>
      <c r="M46" s="115">
        <v>589.12</v>
      </c>
      <c r="N46" s="116">
        <v>497.39</v>
      </c>
      <c r="O46" s="117">
        <v>2466</v>
      </c>
      <c r="P46" s="118">
        <v>958448.97</v>
      </c>
      <c r="Q46" s="115">
        <v>388.67</v>
      </c>
      <c r="R46" s="116">
        <v>399.54</v>
      </c>
      <c r="S46" s="117">
        <v>219910</v>
      </c>
      <c r="T46" s="263">
        <v>206789348.36000001</v>
      </c>
      <c r="U46" s="267">
        <v>940.34</v>
      </c>
      <c r="V46" s="269">
        <v>829.92</v>
      </c>
      <c r="W46" s="112">
        <v>16.559999999999999</v>
      </c>
    </row>
    <row r="47" spans="1:23" x14ac:dyDescent="0.25">
      <c r="A47" s="52">
        <v>7</v>
      </c>
      <c r="B47" s="115" t="s">
        <v>99</v>
      </c>
      <c r="C47" s="117">
        <v>175097</v>
      </c>
      <c r="D47" s="118">
        <v>170625319.59999999</v>
      </c>
      <c r="E47" s="115">
        <v>974.46</v>
      </c>
      <c r="F47" s="116">
        <v>841.49</v>
      </c>
      <c r="G47" s="117">
        <v>39763</v>
      </c>
      <c r="H47" s="118">
        <v>31050087.760000002</v>
      </c>
      <c r="I47" s="115">
        <v>780.88</v>
      </c>
      <c r="J47" s="116">
        <v>715.52</v>
      </c>
      <c r="K47" s="117">
        <v>7891</v>
      </c>
      <c r="L47" s="118">
        <v>4589831.03</v>
      </c>
      <c r="M47" s="115">
        <v>581.65</v>
      </c>
      <c r="N47" s="116">
        <v>503.3</v>
      </c>
      <c r="O47" s="117">
        <v>5813</v>
      </c>
      <c r="P47" s="118">
        <v>2021559.28</v>
      </c>
      <c r="Q47" s="115">
        <v>347.77</v>
      </c>
      <c r="R47" s="116">
        <v>399.54</v>
      </c>
      <c r="S47" s="117">
        <v>228564</v>
      </c>
      <c r="T47" s="263">
        <v>208286797.66999999</v>
      </c>
      <c r="U47" s="267">
        <v>911.28</v>
      </c>
      <c r="V47" s="269">
        <v>772.98</v>
      </c>
      <c r="W47" s="112">
        <v>17.21</v>
      </c>
    </row>
    <row r="48" spans="1:23" x14ac:dyDescent="0.25">
      <c r="A48" s="52">
        <v>8</v>
      </c>
      <c r="B48" s="115" t="s">
        <v>100</v>
      </c>
      <c r="C48" s="117">
        <v>159525</v>
      </c>
      <c r="D48" s="118">
        <v>145874608.44999999</v>
      </c>
      <c r="E48" s="115">
        <v>914.43</v>
      </c>
      <c r="F48" s="116">
        <v>754.9</v>
      </c>
      <c r="G48" s="117">
        <v>55412</v>
      </c>
      <c r="H48" s="118">
        <v>42545012.049999997</v>
      </c>
      <c r="I48" s="115">
        <v>767.79</v>
      </c>
      <c r="J48" s="116">
        <v>688.17</v>
      </c>
      <c r="K48" s="117">
        <v>7497</v>
      </c>
      <c r="L48" s="118">
        <v>4217703.51</v>
      </c>
      <c r="M48" s="115">
        <v>562.59</v>
      </c>
      <c r="N48" s="116">
        <v>505.66</v>
      </c>
      <c r="O48" s="117">
        <v>2287</v>
      </c>
      <c r="P48" s="118">
        <v>790897.73</v>
      </c>
      <c r="Q48" s="115">
        <v>345.82</v>
      </c>
      <c r="R48" s="116">
        <v>399.54</v>
      </c>
      <c r="S48" s="117">
        <v>224721</v>
      </c>
      <c r="T48" s="263">
        <v>193428221.74000001</v>
      </c>
      <c r="U48" s="267">
        <v>860.75</v>
      </c>
      <c r="V48" s="269">
        <v>713.21</v>
      </c>
      <c r="W48" s="112">
        <v>16.93</v>
      </c>
    </row>
    <row r="49" spans="1:23" x14ac:dyDescent="0.25">
      <c r="A49" s="52">
        <v>9</v>
      </c>
      <c r="B49" s="115" t="s">
        <v>101</v>
      </c>
      <c r="C49" s="117">
        <v>112349</v>
      </c>
      <c r="D49" s="118">
        <v>95540482.590000004</v>
      </c>
      <c r="E49" s="115">
        <v>850.39</v>
      </c>
      <c r="F49" s="116">
        <v>671.08</v>
      </c>
      <c r="G49" s="117">
        <v>47079</v>
      </c>
      <c r="H49" s="118">
        <v>35442145.840000004</v>
      </c>
      <c r="I49" s="115">
        <v>752.82</v>
      </c>
      <c r="J49" s="116">
        <v>659.14</v>
      </c>
      <c r="K49" s="117">
        <v>5583</v>
      </c>
      <c r="L49" s="118">
        <v>3142388.01</v>
      </c>
      <c r="M49" s="115">
        <v>562.85</v>
      </c>
      <c r="N49" s="116">
        <v>499.47</v>
      </c>
      <c r="O49" s="117">
        <v>831</v>
      </c>
      <c r="P49" s="118">
        <v>266799.77</v>
      </c>
      <c r="Q49" s="115">
        <v>321.06</v>
      </c>
      <c r="R49" s="116">
        <v>194.06</v>
      </c>
      <c r="S49" s="117">
        <v>165842</v>
      </c>
      <c r="T49" s="263">
        <v>134391816.21000001</v>
      </c>
      <c r="U49" s="267">
        <v>810.36</v>
      </c>
      <c r="V49" s="269">
        <v>655.46</v>
      </c>
      <c r="W49" s="112">
        <v>12.49</v>
      </c>
    </row>
    <row r="50" spans="1:23" x14ac:dyDescent="0.25">
      <c r="A50" s="52">
        <v>10</v>
      </c>
      <c r="B50" s="115" t="s">
        <v>109</v>
      </c>
      <c r="C50" s="117">
        <v>91017</v>
      </c>
      <c r="D50" s="118">
        <v>74405563.879999995</v>
      </c>
      <c r="E50" s="115">
        <v>817.49</v>
      </c>
      <c r="F50" s="116">
        <v>611.74</v>
      </c>
      <c r="G50" s="117">
        <v>44303</v>
      </c>
      <c r="H50" s="118">
        <v>33448383.030000001</v>
      </c>
      <c r="I50" s="115">
        <v>754.99</v>
      </c>
      <c r="J50" s="116">
        <v>652.5</v>
      </c>
      <c r="K50" s="117">
        <v>4161</v>
      </c>
      <c r="L50" s="118">
        <v>2434990.4500000002</v>
      </c>
      <c r="M50" s="115">
        <v>585.19000000000005</v>
      </c>
      <c r="N50" s="116">
        <v>449.26</v>
      </c>
      <c r="O50" s="117">
        <v>513</v>
      </c>
      <c r="P50" s="118">
        <v>165243.4</v>
      </c>
      <c r="Q50" s="115">
        <v>322.11</v>
      </c>
      <c r="R50" s="116">
        <v>204.5</v>
      </c>
      <c r="S50" s="117">
        <v>139994</v>
      </c>
      <c r="T50" s="263">
        <v>110454180.76000001</v>
      </c>
      <c r="U50" s="267">
        <v>788.99</v>
      </c>
      <c r="V50" s="269">
        <v>615.15</v>
      </c>
      <c r="W50" s="112">
        <v>10.54</v>
      </c>
    </row>
    <row r="51" spans="1:23" x14ac:dyDescent="0.25">
      <c r="A51" s="52">
        <v>11</v>
      </c>
      <c r="B51" s="115" t="s">
        <v>110</v>
      </c>
      <c r="C51" s="117">
        <v>37088</v>
      </c>
      <c r="D51" s="118">
        <v>28588797.620000001</v>
      </c>
      <c r="E51" s="115">
        <v>770.84</v>
      </c>
      <c r="F51" s="116">
        <v>499.92</v>
      </c>
      <c r="G51" s="117">
        <v>21527</v>
      </c>
      <c r="H51" s="118">
        <v>16387040.619999999</v>
      </c>
      <c r="I51" s="115">
        <v>761.23</v>
      </c>
      <c r="J51" s="116">
        <v>652.30999999999995</v>
      </c>
      <c r="K51" s="117">
        <v>1638</v>
      </c>
      <c r="L51" s="118">
        <v>1042111.43</v>
      </c>
      <c r="M51" s="115">
        <v>636.21</v>
      </c>
      <c r="N51" s="116">
        <v>430.7</v>
      </c>
      <c r="O51" s="117">
        <v>185</v>
      </c>
      <c r="P51" s="118">
        <v>53607.47</v>
      </c>
      <c r="Q51" s="115">
        <v>289.77</v>
      </c>
      <c r="R51" s="116">
        <v>182.65</v>
      </c>
      <c r="S51" s="117">
        <v>60438</v>
      </c>
      <c r="T51" s="263">
        <v>46071557.140000001</v>
      </c>
      <c r="U51" s="267">
        <v>762.29</v>
      </c>
      <c r="V51" s="269">
        <v>563.46</v>
      </c>
      <c r="W51" s="112">
        <v>4.55</v>
      </c>
    </row>
    <row r="52" spans="1:23" ht="15.75" thickBot="1" x14ac:dyDescent="0.3">
      <c r="A52" s="275">
        <v>12</v>
      </c>
      <c r="B52" s="293" t="s">
        <v>111</v>
      </c>
      <c r="C52" s="260">
        <v>8888</v>
      </c>
      <c r="D52" s="357">
        <v>6419585.8200000003</v>
      </c>
      <c r="E52" s="261">
        <v>722.27563231323131</v>
      </c>
      <c r="F52" s="291">
        <v>438.09</v>
      </c>
      <c r="G52" s="260">
        <v>5834</v>
      </c>
      <c r="H52" s="357">
        <v>4376009.49</v>
      </c>
      <c r="I52" s="261">
        <v>750.08733116215296</v>
      </c>
      <c r="J52" s="291">
        <v>619.9</v>
      </c>
      <c r="K52" s="260">
        <v>573</v>
      </c>
      <c r="L52" s="357">
        <v>362692.19</v>
      </c>
      <c r="M52" s="261">
        <v>632.97066317626525</v>
      </c>
      <c r="N52" s="291">
        <v>438.09</v>
      </c>
      <c r="O52" s="260">
        <v>43</v>
      </c>
      <c r="P52" s="357">
        <v>9466.25</v>
      </c>
      <c r="Q52" s="261">
        <v>220.1453488372093</v>
      </c>
      <c r="R52" s="291">
        <v>170.26</v>
      </c>
      <c r="S52" s="260">
        <v>15338</v>
      </c>
      <c r="T52" s="357">
        <v>11167753.75</v>
      </c>
      <c r="U52" s="261">
        <v>728.11016755769981</v>
      </c>
      <c r="V52" s="288">
        <v>512.75</v>
      </c>
      <c r="W52" s="261">
        <v>1.1551951773726954</v>
      </c>
    </row>
    <row r="53" spans="1:23" ht="16.5" thickBot="1" x14ac:dyDescent="0.3">
      <c r="A53" s="359"/>
      <c r="B53" s="360" t="s">
        <v>528</v>
      </c>
      <c r="C53" s="122">
        <v>894724</v>
      </c>
      <c r="D53" s="123">
        <v>847304284.73000002</v>
      </c>
      <c r="E53" s="124">
        <v>947.00073400288807</v>
      </c>
      <c r="F53" s="124">
        <v>822.72</v>
      </c>
      <c r="G53" s="122">
        <v>350623</v>
      </c>
      <c r="H53" s="123">
        <v>250220931.23000002</v>
      </c>
      <c r="I53" s="124">
        <v>713.64665532495019</v>
      </c>
      <c r="J53" s="124">
        <v>619.01</v>
      </c>
      <c r="K53" s="122">
        <v>68574</v>
      </c>
      <c r="L53" s="123">
        <v>40892717.559999995</v>
      </c>
      <c r="M53" s="124">
        <v>596.32976871700635</v>
      </c>
      <c r="N53" s="124">
        <v>497.94</v>
      </c>
      <c r="O53" s="122">
        <v>13820</v>
      </c>
      <c r="P53" s="123">
        <v>5600493.5899999989</v>
      </c>
      <c r="Q53" s="124">
        <v>405.24555643994205</v>
      </c>
      <c r="R53" s="124">
        <v>399.54</v>
      </c>
      <c r="S53" s="122">
        <v>1327741</v>
      </c>
      <c r="T53" s="123">
        <v>1144018427.1100001</v>
      </c>
      <c r="U53" s="124">
        <v>861.62770232296816</v>
      </c>
      <c r="V53" s="121">
        <v>723.18</v>
      </c>
      <c r="W53" s="114">
        <v>100</v>
      </c>
    </row>
    <row r="55" spans="1:23" x14ac:dyDescent="0.25">
      <c r="C55" s="8"/>
      <c r="D55" s="15"/>
    </row>
    <row r="56" spans="1:23" x14ac:dyDescent="0.25">
      <c r="C56" s="8"/>
      <c r="F56" s="8"/>
    </row>
    <row r="57" spans="1:23" x14ac:dyDescent="0.25">
      <c r="C57" s="8"/>
      <c r="D57" s="8"/>
      <c r="G57" s="8"/>
    </row>
    <row r="58" spans="1:23" x14ac:dyDescent="0.25">
      <c r="C58" s="8"/>
      <c r="D58" s="8"/>
    </row>
    <row r="59" spans="1:23" x14ac:dyDescent="0.25">
      <c r="C59" s="8"/>
    </row>
    <row r="60" spans="1:23" x14ac:dyDescent="0.25">
      <c r="C60" s="8"/>
      <c r="D60" s="8"/>
      <c r="I60" s="8"/>
    </row>
    <row r="61" spans="1:23" x14ac:dyDescent="0.25">
      <c r="C61" s="8"/>
      <c r="D61" s="8"/>
    </row>
    <row r="62" spans="1:23" x14ac:dyDescent="0.25">
      <c r="C62" s="8"/>
    </row>
    <row r="63" spans="1:23" x14ac:dyDescent="0.25">
      <c r="C63" s="8"/>
      <c r="I63" s="8"/>
    </row>
    <row r="67" spans="4:5" x14ac:dyDescent="0.25">
      <c r="E67" s="8"/>
    </row>
    <row r="75" spans="4:5" x14ac:dyDescent="0.25">
      <c r="D75" s="8"/>
    </row>
  </sheetData>
  <mergeCells count="24">
    <mergeCell ref="A37:W37"/>
    <mergeCell ref="A39:A40"/>
    <mergeCell ref="B39:B40"/>
    <mergeCell ref="C39:F39"/>
    <mergeCell ref="G39:J39"/>
    <mergeCell ref="K39:N39"/>
    <mergeCell ref="O39:R39"/>
    <mergeCell ref="S39:W39"/>
    <mergeCell ref="A19:W19"/>
    <mergeCell ref="A21:A22"/>
    <mergeCell ref="B21:B22"/>
    <mergeCell ref="C21:F21"/>
    <mergeCell ref="G21:J21"/>
    <mergeCell ref="K21:N21"/>
    <mergeCell ref="O21:R21"/>
    <mergeCell ref="S21:W21"/>
    <mergeCell ref="A1:W1"/>
    <mergeCell ref="A3:A4"/>
    <mergeCell ref="B3:B4"/>
    <mergeCell ref="C3:F3"/>
    <mergeCell ref="G3:J3"/>
    <mergeCell ref="K3:N3"/>
    <mergeCell ref="O3:R3"/>
    <mergeCell ref="S3:W3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theme="0"/>
  </sheetPr>
  <dimension ref="A1:L9"/>
  <sheetViews>
    <sheetView workbookViewId="0">
      <selection activeCell="G23" sqref="G23"/>
    </sheetView>
  </sheetViews>
  <sheetFormatPr defaultRowHeight="15" x14ac:dyDescent="0.25"/>
  <cols>
    <col min="1" max="1" width="4.7109375" style="64" customWidth="1"/>
    <col min="2" max="2" width="9.7109375" customWidth="1"/>
    <col min="3" max="3" width="26" customWidth="1"/>
    <col min="4" max="4" width="16.28515625" customWidth="1"/>
    <col min="5" max="5" width="16.7109375" customWidth="1"/>
    <col min="6" max="6" width="12.7109375" style="9" customWidth="1"/>
    <col min="7" max="7" width="14.5703125" customWidth="1"/>
    <col min="8" max="8" width="11.7109375" customWidth="1"/>
    <col min="9" max="9" width="12.7109375" customWidth="1"/>
    <col min="10" max="10" width="12" customWidth="1"/>
    <col min="11" max="11" width="11.5703125" customWidth="1"/>
    <col min="12" max="12" width="15.85546875" customWidth="1"/>
  </cols>
  <sheetData>
    <row r="1" spans="1:12" s="42" customFormat="1" ht="15.75" customHeight="1" x14ac:dyDescent="0.25">
      <c r="A1" s="409" t="s">
        <v>712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customHeight="1" thickBot="1" x14ac:dyDescent="0.3"/>
    <row r="3" spans="1:12" ht="15.75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15.75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381">
        <v>1</v>
      </c>
      <c r="B5" s="136" t="s">
        <v>501</v>
      </c>
      <c r="C5" s="136" t="s">
        <v>502</v>
      </c>
      <c r="D5" s="136" t="s">
        <v>431</v>
      </c>
      <c r="E5" s="136" t="s">
        <v>431</v>
      </c>
      <c r="F5" s="236">
        <v>55</v>
      </c>
      <c r="G5" s="92">
        <v>21040.83</v>
      </c>
      <c r="H5" s="136" t="s">
        <v>431</v>
      </c>
      <c r="I5" s="92" t="s">
        <v>431</v>
      </c>
      <c r="J5" s="136" t="s">
        <v>431</v>
      </c>
      <c r="K5" s="136" t="s">
        <v>431</v>
      </c>
      <c r="L5" s="383">
        <v>55</v>
      </c>
    </row>
    <row r="6" spans="1:12" x14ac:dyDescent="0.25">
      <c r="A6" s="384">
        <v>2</v>
      </c>
      <c r="B6" s="7" t="s">
        <v>610</v>
      </c>
      <c r="C6" s="7" t="s">
        <v>417</v>
      </c>
      <c r="D6" s="7" t="s">
        <v>431</v>
      </c>
      <c r="E6" s="7" t="s">
        <v>431</v>
      </c>
      <c r="F6" s="6">
        <v>11</v>
      </c>
      <c r="G6" s="22">
        <v>4961.53</v>
      </c>
      <c r="H6" s="7" t="s">
        <v>431</v>
      </c>
      <c r="I6" s="22" t="s">
        <v>431</v>
      </c>
      <c r="J6" s="7" t="s">
        <v>431</v>
      </c>
      <c r="K6" s="7" t="s">
        <v>431</v>
      </c>
      <c r="L6" s="385">
        <v>11</v>
      </c>
    </row>
    <row r="7" spans="1:12" x14ac:dyDescent="0.25">
      <c r="A7" s="405">
        <v>3</v>
      </c>
      <c r="B7" s="276" t="s">
        <v>403</v>
      </c>
      <c r="C7" s="276" t="s">
        <v>556</v>
      </c>
      <c r="D7" s="276" t="s">
        <v>431</v>
      </c>
      <c r="E7" s="276" t="s">
        <v>431</v>
      </c>
      <c r="F7" s="260">
        <v>29</v>
      </c>
      <c r="G7" s="261">
        <v>2513.87</v>
      </c>
      <c r="H7" s="276" t="s">
        <v>431</v>
      </c>
      <c r="I7" s="261" t="s">
        <v>431</v>
      </c>
      <c r="J7" s="276" t="s">
        <v>431</v>
      </c>
      <c r="K7" s="276" t="s">
        <v>431</v>
      </c>
      <c r="L7" s="406">
        <v>29</v>
      </c>
    </row>
    <row r="8" spans="1:12" ht="15.75" thickBot="1" x14ac:dyDescent="0.3">
      <c r="A8" s="338">
        <v>4</v>
      </c>
      <c r="B8" s="95" t="s">
        <v>298</v>
      </c>
      <c r="C8" s="95" t="s">
        <v>491</v>
      </c>
      <c r="D8" s="95" t="s">
        <v>431</v>
      </c>
      <c r="E8" s="95" t="s">
        <v>431</v>
      </c>
      <c r="F8" s="192">
        <v>5</v>
      </c>
      <c r="G8" s="95">
        <v>188.52</v>
      </c>
      <c r="H8" s="95" t="s">
        <v>431</v>
      </c>
      <c r="I8" s="95" t="s">
        <v>431</v>
      </c>
      <c r="J8" s="95" t="s">
        <v>431</v>
      </c>
      <c r="K8" s="95" t="s">
        <v>431</v>
      </c>
      <c r="L8" s="386">
        <v>5</v>
      </c>
    </row>
    <row r="9" spans="1:12" x14ac:dyDescent="0.25">
      <c r="G9" s="9"/>
    </row>
  </sheetData>
  <mergeCells count="9">
    <mergeCell ref="A1:L1"/>
    <mergeCell ref="J3:K3"/>
    <mergeCell ref="L3:L4"/>
    <mergeCell ref="A3:A4"/>
    <mergeCell ref="B3:B4"/>
    <mergeCell ref="C3:C4"/>
    <mergeCell ref="D3:E3"/>
    <mergeCell ref="H3:I3"/>
    <mergeCell ref="F3:G3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theme="0"/>
  </sheetPr>
  <dimension ref="A1:L15"/>
  <sheetViews>
    <sheetView tabSelected="1" workbookViewId="0">
      <selection activeCell="F21" sqref="F21"/>
    </sheetView>
  </sheetViews>
  <sheetFormatPr defaultColWidth="9.140625" defaultRowHeight="15" x14ac:dyDescent="0.25"/>
  <cols>
    <col min="1" max="1" width="4.7109375" customWidth="1"/>
    <col min="2" max="2" width="9.7109375" customWidth="1"/>
    <col min="3" max="3" width="22" bestFit="1" customWidth="1"/>
    <col min="4" max="4" width="14.42578125" style="8" customWidth="1"/>
    <col min="5" max="5" width="14.5703125" style="8" customWidth="1"/>
    <col min="6" max="6" width="13.7109375" style="9" customWidth="1"/>
    <col min="7" max="7" width="13.85546875" customWidth="1"/>
    <col min="8" max="8" width="13.5703125" customWidth="1"/>
    <col min="9" max="9" width="13.140625" customWidth="1"/>
    <col min="10" max="10" width="12" customWidth="1"/>
    <col min="11" max="11" width="12.42578125" customWidth="1"/>
    <col min="12" max="12" width="17.42578125" customWidth="1"/>
  </cols>
  <sheetData>
    <row r="1" spans="1:12" ht="16.5" customHeight="1" x14ac:dyDescent="0.25">
      <c r="A1" s="409" t="s">
        <v>713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</row>
    <row r="2" spans="1:12" ht="15.75" thickBot="1" x14ac:dyDescent="0.3"/>
    <row r="3" spans="1:12" ht="22.5" customHeight="1" thickBot="1" x14ac:dyDescent="0.3">
      <c r="A3" s="463" t="s">
        <v>17</v>
      </c>
      <c r="B3" s="465" t="s">
        <v>420</v>
      </c>
      <c r="C3" s="467" t="s">
        <v>419</v>
      </c>
      <c r="D3" s="459" t="s">
        <v>5</v>
      </c>
      <c r="E3" s="460"/>
      <c r="F3" s="459" t="s">
        <v>6</v>
      </c>
      <c r="G3" s="460"/>
      <c r="H3" s="459" t="s">
        <v>45</v>
      </c>
      <c r="I3" s="460"/>
      <c r="J3" s="459" t="s">
        <v>8</v>
      </c>
      <c r="K3" s="460"/>
      <c r="L3" s="461" t="s">
        <v>492</v>
      </c>
    </row>
    <row r="4" spans="1:12" ht="24" customHeight="1" thickBot="1" x14ac:dyDescent="0.3">
      <c r="A4" s="464"/>
      <c r="B4" s="466"/>
      <c r="C4" s="468"/>
      <c r="D4" s="80" t="s">
        <v>1</v>
      </c>
      <c r="E4" s="119" t="s">
        <v>50</v>
      </c>
      <c r="F4" s="80" t="s">
        <v>1</v>
      </c>
      <c r="G4" s="119" t="s">
        <v>50</v>
      </c>
      <c r="H4" s="80" t="s">
        <v>1</v>
      </c>
      <c r="I4" s="119" t="s">
        <v>50</v>
      </c>
      <c r="J4" s="80" t="s">
        <v>1</v>
      </c>
      <c r="K4" s="119" t="s">
        <v>50</v>
      </c>
      <c r="L4" s="462"/>
    </row>
    <row r="5" spans="1:12" x14ac:dyDescent="0.25">
      <c r="A5" s="85">
        <v>1</v>
      </c>
      <c r="B5" s="333" t="s">
        <v>501</v>
      </c>
      <c r="C5" s="352" t="s">
        <v>502</v>
      </c>
      <c r="D5" s="196">
        <v>7079</v>
      </c>
      <c r="E5" s="197">
        <v>4521286.92</v>
      </c>
      <c r="F5" s="353">
        <v>3051</v>
      </c>
      <c r="G5" s="197">
        <v>1595252.2</v>
      </c>
      <c r="H5" s="196">
        <v>1142</v>
      </c>
      <c r="I5" s="197">
        <v>770812.01</v>
      </c>
      <c r="J5" s="137">
        <v>848</v>
      </c>
      <c r="K5" s="197">
        <v>1495354.6</v>
      </c>
      <c r="L5" s="334">
        <v>12120</v>
      </c>
    </row>
    <row r="6" spans="1:12" x14ac:dyDescent="0.25">
      <c r="A6" s="52">
        <v>2</v>
      </c>
      <c r="B6" s="78" t="s">
        <v>610</v>
      </c>
      <c r="C6" s="79" t="s">
        <v>417</v>
      </c>
      <c r="D6" s="17">
        <v>474</v>
      </c>
      <c r="E6" s="18">
        <v>475727.45</v>
      </c>
      <c r="F6" s="86">
        <v>274</v>
      </c>
      <c r="G6" s="18">
        <v>183883.14</v>
      </c>
      <c r="H6" s="17">
        <v>25</v>
      </c>
      <c r="I6" s="18">
        <v>18862.98</v>
      </c>
      <c r="J6" s="58">
        <v>6</v>
      </c>
      <c r="K6" s="18">
        <v>1200</v>
      </c>
      <c r="L6" s="134">
        <v>779</v>
      </c>
    </row>
    <row r="7" spans="1:12" x14ac:dyDescent="0.25">
      <c r="A7" s="52">
        <v>3</v>
      </c>
      <c r="B7" s="78" t="s">
        <v>589</v>
      </c>
      <c r="C7" s="79" t="s">
        <v>590</v>
      </c>
      <c r="D7" s="17">
        <v>176</v>
      </c>
      <c r="E7" s="18">
        <v>66106.559999999998</v>
      </c>
      <c r="F7" s="86" t="s">
        <v>431</v>
      </c>
      <c r="G7" s="18" t="s">
        <v>431</v>
      </c>
      <c r="H7" s="17" t="s">
        <v>431</v>
      </c>
      <c r="I7" s="18" t="s">
        <v>431</v>
      </c>
      <c r="J7" s="17">
        <v>94</v>
      </c>
      <c r="K7" s="18">
        <v>41050.99</v>
      </c>
      <c r="L7" s="134">
        <v>270</v>
      </c>
    </row>
    <row r="8" spans="1:12" x14ac:dyDescent="0.25">
      <c r="A8" s="52">
        <v>4</v>
      </c>
      <c r="B8" s="78" t="s">
        <v>412</v>
      </c>
      <c r="C8" s="79" t="s">
        <v>493</v>
      </c>
      <c r="D8" s="17">
        <v>3</v>
      </c>
      <c r="E8" s="18">
        <v>3107.86</v>
      </c>
      <c r="F8" s="86">
        <v>5</v>
      </c>
      <c r="G8" s="18">
        <v>4710.8</v>
      </c>
      <c r="H8" s="17">
        <v>1</v>
      </c>
      <c r="I8" s="18">
        <v>845.96</v>
      </c>
      <c r="J8" s="58" t="s">
        <v>431</v>
      </c>
      <c r="K8" s="18" t="s">
        <v>431</v>
      </c>
      <c r="L8" s="134">
        <v>9</v>
      </c>
    </row>
    <row r="9" spans="1:12" x14ac:dyDescent="0.25">
      <c r="A9" s="52">
        <v>5</v>
      </c>
      <c r="B9" s="78" t="s">
        <v>403</v>
      </c>
      <c r="C9" s="79" t="s">
        <v>556</v>
      </c>
      <c r="D9" s="17">
        <v>3253</v>
      </c>
      <c r="E9" s="18">
        <v>573522.14</v>
      </c>
      <c r="F9" s="86">
        <v>1617</v>
      </c>
      <c r="G9" s="18">
        <v>203968.26</v>
      </c>
      <c r="H9" s="17">
        <v>329</v>
      </c>
      <c r="I9" s="18">
        <v>46521.48</v>
      </c>
      <c r="J9" s="17" t="s">
        <v>431</v>
      </c>
      <c r="K9" s="18" t="s">
        <v>431</v>
      </c>
      <c r="L9" s="134">
        <v>5199</v>
      </c>
    </row>
    <row r="10" spans="1:12" ht="15.75" thickBot="1" x14ac:dyDescent="0.3">
      <c r="A10" s="338">
        <v>6</v>
      </c>
      <c r="B10" s="368" t="s">
        <v>298</v>
      </c>
      <c r="C10" s="362" t="s">
        <v>491</v>
      </c>
      <c r="D10" s="253">
        <v>858</v>
      </c>
      <c r="E10" s="201">
        <v>77589.179999999993</v>
      </c>
      <c r="F10" s="363">
        <v>416</v>
      </c>
      <c r="G10" s="201">
        <v>27161.66</v>
      </c>
      <c r="H10" s="253" t="s">
        <v>431</v>
      </c>
      <c r="I10" s="201" t="s">
        <v>431</v>
      </c>
      <c r="J10" s="253" t="s">
        <v>431</v>
      </c>
      <c r="K10" s="201" t="s">
        <v>431</v>
      </c>
      <c r="L10" s="364">
        <v>1274</v>
      </c>
    </row>
    <row r="11" spans="1:12" x14ac:dyDescent="0.25">
      <c r="A11" s="64"/>
      <c r="F11" s="8"/>
      <c r="L11" s="8"/>
    </row>
    <row r="12" spans="1:12" x14ac:dyDescent="0.25">
      <c r="A12" s="361"/>
      <c r="B12" s="317"/>
      <c r="C12" s="317"/>
      <c r="D12" s="318"/>
      <c r="E12" s="319"/>
      <c r="F12" s="318"/>
      <c r="G12" s="319"/>
      <c r="H12" s="318"/>
      <c r="I12" s="319"/>
      <c r="J12" s="318"/>
      <c r="K12" s="319"/>
      <c r="L12" s="318"/>
    </row>
    <row r="13" spans="1:12" x14ac:dyDescent="0.25">
      <c r="A13" s="317"/>
      <c r="B13" s="317"/>
      <c r="C13" s="317"/>
      <c r="D13" s="318"/>
      <c r="E13" s="319"/>
      <c r="F13" s="318"/>
      <c r="G13" s="319"/>
      <c r="H13" s="318"/>
      <c r="I13" s="319"/>
      <c r="J13" s="318"/>
      <c r="K13" s="319"/>
      <c r="L13" s="318"/>
    </row>
    <row r="14" spans="1:12" x14ac:dyDescent="0.25">
      <c r="A14" s="317"/>
      <c r="B14" s="317"/>
      <c r="C14" s="317"/>
      <c r="D14" s="318"/>
      <c r="E14" s="319"/>
      <c r="F14" s="318"/>
      <c r="G14" s="319"/>
      <c r="H14" s="318"/>
      <c r="I14" s="319"/>
      <c r="J14" s="318"/>
      <c r="K14" s="319"/>
      <c r="L14" s="318"/>
    </row>
    <row r="15" spans="1:12" x14ac:dyDescent="0.25">
      <c r="A15" s="317"/>
      <c r="B15" s="317"/>
      <c r="C15" s="317"/>
      <c r="D15" s="318"/>
      <c r="E15" s="319"/>
      <c r="F15" s="318"/>
      <c r="G15" s="319"/>
      <c r="H15" s="318"/>
      <c r="I15" s="319"/>
      <c r="J15" s="318"/>
      <c r="K15" s="319"/>
      <c r="L15" s="318"/>
    </row>
  </sheetData>
  <mergeCells count="9">
    <mergeCell ref="A3:A4"/>
    <mergeCell ref="B3:B4"/>
    <mergeCell ref="C3:C4"/>
    <mergeCell ref="A1:L1"/>
    <mergeCell ref="L3:L4"/>
    <mergeCell ref="D3:E3"/>
    <mergeCell ref="H3:I3"/>
    <mergeCell ref="J3:K3"/>
    <mergeCell ref="F3:G3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theme="0"/>
  </sheetPr>
  <dimension ref="A1:R9"/>
  <sheetViews>
    <sheetView workbookViewId="0">
      <selection activeCell="E26" sqref="E26"/>
    </sheetView>
  </sheetViews>
  <sheetFormatPr defaultRowHeight="15" x14ac:dyDescent="0.25"/>
  <cols>
    <col min="1" max="1" width="4.5703125" customWidth="1"/>
    <col min="2" max="2" width="18" customWidth="1"/>
    <col min="3" max="3" width="8.42578125" bestFit="1" customWidth="1"/>
    <col min="4" max="4" width="14.5703125" bestFit="1" customWidth="1"/>
    <col min="5" max="5" width="15.85546875" customWidth="1"/>
    <col min="6" max="6" width="8.42578125" bestFit="1" customWidth="1"/>
    <col min="7" max="7" width="14.140625" customWidth="1"/>
    <col min="8" max="8" width="13.42578125" customWidth="1"/>
    <col min="9" max="9" width="8.42578125" bestFit="1" customWidth="1"/>
    <col min="10" max="10" width="14.5703125" bestFit="1" customWidth="1"/>
    <col min="11" max="11" width="13.7109375" customWidth="1"/>
    <col min="12" max="12" width="8.42578125" bestFit="1" customWidth="1"/>
    <col min="13" max="13" width="14.28515625" customWidth="1"/>
    <col min="14" max="14" width="14.7109375" customWidth="1"/>
    <col min="15" max="15" width="10.28515625" customWidth="1"/>
    <col min="16" max="16" width="16" customWidth="1"/>
    <col min="17" max="17" width="15.85546875" customWidth="1"/>
    <col min="18" max="18" width="13.140625" customWidth="1"/>
  </cols>
  <sheetData>
    <row r="1" spans="1:18" ht="15.75" x14ac:dyDescent="0.25">
      <c r="A1" s="409" t="s">
        <v>711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63.75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181">
        <v>1</v>
      </c>
      <c r="B5" s="136" t="s">
        <v>502</v>
      </c>
      <c r="C5" s="136">
        <v>3403</v>
      </c>
      <c r="D5" s="92">
        <v>7617707.7699999996</v>
      </c>
      <c r="E5" s="92">
        <v>3498912.49</v>
      </c>
      <c r="F5" s="136">
        <v>371</v>
      </c>
      <c r="G5" s="92">
        <v>531196.12</v>
      </c>
      <c r="H5" s="92">
        <v>225407.78</v>
      </c>
      <c r="I5" s="136">
        <v>1019</v>
      </c>
      <c r="J5" s="92">
        <v>904419.07</v>
      </c>
      <c r="K5" s="92">
        <v>584925.17000000004</v>
      </c>
      <c r="L5" s="136" t="s">
        <v>431</v>
      </c>
      <c r="M5" s="92" t="s">
        <v>431</v>
      </c>
      <c r="N5" s="92" t="s">
        <v>431</v>
      </c>
      <c r="O5" s="236">
        <v>4793</v>
      </c>
      <c r="P5" s="92">
        <v>9053322.9600000009</v>
      </c>
      <c r="Q5" s="92">
        <v>4309245.4400000004</v>
      </c>
      <c r="R5" s="93">
        <v>899.07</v>
      </c>
    </row>
    <row r="6" spans="1:18" x14ac:dyDescent="0.25">
      <c r="A6" s="182">
        <v>2</v>
      </c>
      <c r="B6" s="7" t="s">
        <v>417</v>
      </c>
      <c r="C6" s="7">
        <v>262</v>
      </c>
      <c r="D6" s="22">
        <v>647124.97</v>
      </c>
      <c r="E6" s="22">
        <v>379981.66</v>
      </c>
      <c r="F6" s="7">
        <v>54</v>
      </c>
      <c r="G6" s="22">
        <v>148377.70000000001</v>
      </c>
      <c r="H6" s="22">
        <v>35669.9</v>
      </c>
      <c r="I6" s="7">
        <v>17</v>
      </c>
      <c r="J6" s="22">
        <v>89406.29</v>
      </c>
      <c r="K6" s="7">
        <v>20261.310000000001</v>
      </c>
      <c r="L6" s="7" t="s">
        <v>431</v>
      </c>
      <c r="M6" s="22" t="s">
        <v>431</v>
      </c>
      <c r="N6" s="7" t="s">
        <v>431</v>
      </c>
      <c r="O6" s="6">
        <v>333</v>
      </c>
      <c r="P6" s="22">
        <v>884908.96</v>
      </c>
      <c r="Q6" s="22">
        <v>435912.87</v>
      </c>
      <c r="R6" s="94">
        <v>1309.05</v>
      </c>
    </row>
    <row r="7" spans="1:18" ht="15.75" thickBot="1" x14ac:dyDescent="0.3">
      <c r="A7" s="195">
        <v>3</v>
      </c>
      <c r="B7" s="95" t="s">
        <v>556</v>
      </c>
      <c r="C7" s="95">
        <v>855</v>
      </c>
      <c r="D7" s="223" t="s">
        <v>431</v>
      </c>
      <c r="E7" s="223">
        <v>282685.49</v>
      </c>
      <c r="F7" s="95">
        <v>35</v>
      </c>
      <c r="G7" s="223" t="s">
        <v>431</v>
      </c>
      <c r="H7" s="223">
        <v>5184.57</v>
      </c>
      <c r="I7" s="95">
        <v>41</v>
      </c>
      <c r="J7" s="223" t="s">
        <v>431</v>
      </c>
      <c r="K7" s="223">
        <v>12525.21</v>
      </c>
      <c r="L7" s="95" t="s">
        <v>431</v>
      </c>
      <c r="M7" s="95" t="s">
        <v>431</v>
      </c>
      <c r="N7" s="95" t="s">
        <v>431</v>
      </c>
      <c r="O7" s="192">
        <v>931</v>
      </c>
      <c r="P7" s="223" t="s">
        <v>431</v>
      </c>
      <c r="Q7" s="223">
        <v>300395.27</v>
      </c>
      <c r="R7" s="96">
        <v>322.66000000000003</v>
      </c>
    </row>
    <row r="8" spans="1:18" x14ac:dyDescent="0.25">
      <c r="B8" s="480" t="s">
        <v>10</v>
      </c>
      <c r="C8" s="2">
        <f>SUM(C5:C7)</f>
        <v>4520</v>
      </c>
      <c r="D8" s="284">
        <f>SUM(D5:D7)</f>
        <v>8264832.7399999993</v>
      </c>
      <c r="E8" s="284">
        <f>SUM(E5:E7)</f>
        <v>4161579.6400000006</v>
      </c>
      <c r="F8" s="2">
        <f t="shared" ref="F8:R8" si="0">SUM(F5:F7)</f>
        <v>460</v>
      </c>
      <c r="G8" s="284">
        <f t="shared" si="0"/>
        <v>679573.82000000007</v>
      </c>
      <c r="H8" s="284">
        <f t="shared" si="0"/>
        <v>266262.25</v>
      </c>
      <c r="I8" s="2">
        <f t="shared" si="0"/>
        <v>1077</v>
      </c>
      <c r="J8" s="284">
        <f t="shared" si="0"/>
        <v>993825.36</v>
      </c>
      <c r="K8" s="284">
        <f t="shared" si="0"/>
        <v>617711.69000000006</v>
      </c>
      <c r="L8" s="2">
        <f t="shared" si="0"/>
        <v>0</v>
      </c>
      <c r="M8" s="284">
        <f t="shared" si="0"/>
        <v>0</v>
      </c>
      <c r="N8" s="284">
        <f t="shared" si="0"/>
        <v>0</v>
      </c>
      <c r="O8" s="2">
        <f t="shared" si="0"/>
        <v>6057</v>
      </c>
      <c r="P8" s="284">
        <f t="shared" si="0"/>
        <v>9938231.9200000018</v>
      </c>
      <c r="Q8" s="284">
        <f t="shared" si="0"/>
        <v>5045553.58</v>
      </c>
      <c r="R8" s="2">
        <f t="shared" si="0"/>
        <v>2530.7799999999997</v>
      </c>
    </row>
    <row r="9" spans="1:18" x14ac:dyDescent="0.25">
      <c r="O9" s="8"/>
      <c r="P9" s="9"/>
      <c r="Q9" s="9"/>
    </row>
  </sheetData>
  <mergeCells count="11">
    <mergeCell ref="A1:R1"/>
    <mergeCell ref="Q3:Q4"/>
    <mergeCell ref="R3:R4"/>
    <mergeCell ref="A3:A4"/>
    <mergeCell ref="B3:B4"/>
    <mergeCell ref="C3:E3"/>
    <mergeCell ref="F3:H3"/>
    <mergeCell ref="I3:K3"/>
    <mergeCell ref="L3:N3"/>
    <mergeCell ref="O3:O4"/>
    <mergeCell ref="P3:P4"/>
  </mergeCells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0"/>
  </sheetPr>
  <dimension ref="A1:R7"/>
  <sheetViews>
    <sheetView workbookViewId="0">
      <selection activeCell="E28" sqref="E28"/>
    </sheetView>
  </sheetViews>
  <sheetFormatPr defaultRowHeight="15" x14ac:dyDescent="0.25"/>
  <cols>
    <col min="1" max="1" width="4.140625" customWidth="1"/>
    <col min="2" max="2" width="13.140625" customWidth="1"/>
    <col min="4" max="4" width="18.5703125" customWidth="1"/>
    <col min="5" max="5" width="15.7109375" customWidth="1"/>
    <col min="6" max="6" width="9.140625" customWidth="1"/>
    <col min="7" max="7" width="16.28515625" customWidth="1"/>
    <col min="8" max="8" width="13.140625" customWidth="1"/>
    <col min="9" max="9" width="10.28515625" customWidth="1"/>
    <col min="10" max="10" width="16" customWidth="1"/>
    <col min="11" max="11" width="14.140625" customWidth="1"/>
    <col min="12" max="12" width="11.42578125" customWidth="1"/>
    <col min="13" max="13" width="15.28515625" customWidth="1"/>
    <col min="14" max="14" width="15" customWidth="1"/>
    <col min="15" max="15" width="11" customWidth="1"/>
    <col min="16" max="16" width="16.42578125" customWidth="1"/>
    <col min="17" max="17" width="15.42578125" customWidth="1"/>
    <col min="18" max="18" width="18.28515625" customWidth="1"/>
  </cols>
  <sheetData>
    <row r="1" spans="1:18" ht="15.75" x14ac:dyDescent="0.25">
      <c r="A1" s="409" t="s">
        <v>710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</row>
    <row r="2" spans="1:18" ht="15.75" thickBot="1" x14ac:dyDescent="0.3"/>
    <row r="3" spans="1:18" ht="16.5" customHeight="1" thickBot="1" x14ac:dyDescent="0.3">
      <c r="A3" s="455" t="s">
        <v>17</v>
      </c>
      <c r="B3" s="455" t="s">
        <v>419</v>
      </c>
      <c r="C3" s="452" t="s">
        <v>5</v>
      </c>
      <c r="D3" s="453"/>
      <c r="E3" s="454"/>
      <c r="F3" s="452" t="s">
        <v>6</v>
      </c>
      <c r="G3" s="453"/>
      <c r="H3" s="454"/>
      <c r="I3" s="452" t="s">
        <v>45</v>
      </c>
      <c r="J3" s="453"/>
      <c r="K3" s="454"/>
      <c r="L3" s="452" t="s">
        <v>8</v>
      </c>
      <c r="M3" s="453"/>
      <c r="N3" s="454"/>
      <c r="O3" s="457" t="s">
        <v>492</v>
      </c>
      <c r="P3" s="457" t="s">
        <v>574</v>
      </c>
      <c r="Q3" s="457" t="s">
        <v>575</v>
      </c>
      <c r="R3" s="457" t="s">
        <v>582</v>
      </c>
    </row>
    <row r="4" spans="1:18" ht="48" thickBot="1" x14ac:dyDescent="0.3">
      <c r="A4" s="456"/>
      <c r="B4" s="456"/>
      <c r="C4" s="91" t="s">
        <v>1</v>
      </c>
      <c r="D4" s="193" t="s">
        <v>580</v>
      </c>
      <c r="E4" s="194" t="s">
        <v>581</v>
      </c>
      <c r="F4" s="91" t="s">
        <v>1</v>
      </c>
      <c r="G4" s="193" t="s">
        <v>580</v>
      </c>
      <c r="H4" s="194" t="s">
        <v>581</v>
      </c>
      <c r="I4" s="91" t="s">
        <v>1</v>
      </c>
      <c r="J4" s="193" t="s">
        <v>580</v>
      </c>
      <c r="K4" s="194" t="s">
        <v>581</v>
      </c>
      <c r="L4" s="91" t="s">
        <v>1</v>
      </c>
      <c r="M4" s="193" t="s">
        <v>580</v>
      </c>
      <c r="N4" s="194" t="s">
        <v>581</v>
      </c>
      <c r="O4" s="458"/>
      <c r="P4" s="458"/>
      <c r="Q4" s="458"/>
      <c r="R4" s="458"/>
    </row>
    <row r="5" spans="1:18" x14ac:dyDescent="0.25">
      <c r="A5" s="381">
        <v>1</v>
      </c>
      <c r="B5" s="136" t="s">
        <v>502</v>
      </c>
      <c r="C5" s="236">
        <v>19</v>
      </c>
      <c r="D5" s="92">
        <v>41284.57</v>
      </c>
      <c r="E5" s="92">
        <v>10647.13</v>
      </c>
      <c r="F5" s="136">
        <v>3</v>
      </c>
      <c r="G5" s="92">
        <v>4492.8</v>
      </c>
      <c r="H5" s="92">
        <v>691.2</v>
      </c>
      <c r="I5" s="136">
        <v>5</v>
      </c>
      <c r="J5" s="92">
        <v>14870.76</v>
      </c>
      <c r="K5" s="92">
        <v>1798.24</v>
      </c>
      <c r="L5" s="136" t="s">
        <v>431</v>
      </c>
      <c r="M5" s="92" t="s">
        <v>431</v>
      </c>
      <c r="N5" s="92" t="s">
        <v>431</v>
      </c>
      <c r="O5" s="236">
        <v>27</v>
      </c>
      <c r="P5" s="92">
        <v>60648.13</v>
      </c>
      <c r="Q5" s="92">
        <v>13136.57</v>
      </c>
      <c r="R5" s="93">
        <v>486.54</v>
      </c>
    </row>
    <row r="6" spans="1:18" ht="15.75" thickBot="1" x14ac:dyDescent="0.3">
      <c r="A6" s="382">
        <v>2</v>
      </c>
      <c r="B6" s="95" t="s">
        <v>556</v>
      </c>
      <c r="C6" s="192">
        <v>1</v>
      </c>
      <c r="D6" s="223" t="s">
        <v>431</v>
      </c>
      <c r="E6" s="223">
        <v>457.12</v>
      </c>
      <c r="F6" s="95">
        <v>2</v>
      </c>
      <c r="G6" s="223" t="s">
        <v>431</v>
      </c>
      <c r="H6" s="223">
        <v>182.19</v>
      </c>
      <c r="I6" s="95" t="s">
        <v>431</v>
      </c>
      <c r="J6" s="223" t="s">
        <v>431</v>
      </c>
      <c r="K6" s="223" t="s">
        <v>431</v>
      </c>
      <c r="L6" s="95" t="s">
        <v>431</v>
      </c>
      <c r="M6" s="223" t="s">
        <v>431</v>
      </c>
      <c r="N6" s="223" t="s">
        <v>431</v>
      </c>
      <c r="O6" s="192">
        <v>3</v>
      </c>
      <c r="P6" s="223" t="s">
        <v>431</v>
      </c>
      <c r="Q6" s="223">
        <v>639.30999999999995</v>
      </c>
      <c r="R6" s="96">
        <v>213.1</v>
      </c>
    </row>
    <row r="7" spans="1:18" x14ac:dyDescent="0.25">
      <c r="B7" s="2" t="s">
        <v>10</v>
      </c>
      <c r="C7" s="36">
        <f>SUM(C5:C6)</f>
        <v>20</v>
      </c>
      <c r="D7" s="284">
        <f>SUM(D5:D6)</f>
        <v>41284.57</v>
      </c>
      <c r="E7" s="284">
        <f>SUM(E5:E6)</f>
        <v>11104.25</v>
      </c>
      <c r="F7" s="36">
        <f t="shared" ref="F7:R7" si="0">SUM(F5:F6)</f>
        <v>5</v>
      </c>
      <c r="G7" s="284">
        <f t="shared" si="0"/>
        <v>4492.8</v>
      </c>
      <c r="H7" s="284">
        <f t="shared" si="0"/>
        <v>873.3900000000001</v>
      </c>
      <c r="I7" s="36">
        <f t="shared" si="0"/>
        <v>5</v>
      </c>
      <c r="J7" s="284">
        <f t="shared" si="0"/>
        <v>14870.76</v>
      </c>
      <c r="K7" s="284">
        <f t="shared" si="0"/>
        <v>1798.24</v>
      </c>
      <c r="L7" s="36">
        <f t="shared" si="0"/>
        <v>0</v>
      </c>
      <c r="M7" s="284">
        <f t="shared" si="0"/>
        <v>0</v>
      </c>
      <c r="N7" s="284">
        <f t="shared" si="0"/>
        <v>0</v>
      </c>
      <c r="O7" s="36">
        <f t="shared" si="0"/>
        <v>30</v>
      </c>
      <c r="P7" s="284">
        <f t="shared" si="0"/>
        <v>60648.13</v>
      </c>
      <c r="Q7" s="284">
        <f t="shared" si="0"/>
        <v>13775.88</v>
      </c>
      <c r="R7" s="36">
        <f t="shared" si="0"/>
        <v>699.64</v>
      </c>
    </row>
  </sheetData>
  <mergeCells count="11">
    <mergeCell ref="I3:K3"/>
    <mergeCell ref="A1:R1"/>
    <mergeCell ref="A3:A4"/>
    <mergeCell ref="B3:B4"/>
    <mergeCell ref="C3:E3"/>
    <mergeCell ref="F3:H3"/>
    <mergeCell ref="Q3:Q4"/>
    <mergeCell ref="R3:R4"/>
    <mergeCell ref="L3:N3"/>
    <mergeCell ref="O3:O4"/>
    <mergeCell ref="P3:P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P52"/>
  <sheetViews>
    <sheetView topLeftCell="A23" workbookViewId="0">
      <selection activeCell="F44" sqref="F44"/>
    </sheetView>
  </sheetViews>
  <sheetFormatPr defaultRowHeight="15" x14ac:dyDescent="0.25"/>
  <cols>
    <col min="1" max="1" width="25" customWidth="1"/>
    <col min="2" max="3" width="12.28515625" style="8" customWidth="1"/>
    <col min="4" max="4" width="12.28515625" style="9" customWidth="1"/>
    <col min="5" max="5" width="11.7109375" style="8" customWidth="1"/>
    <col min="6" max="6" width="10.85546875" style="9" customWidth="1"/>
    <col min="7" max="7" width="12.28515625" style="9" customWidth="1"/>
    <col min="8" max="8" width="11.140625" style="8" customWidth="1"/>
    <col min="9" max="9" width="11.7109375" style="8" customWidth="1"/>
    <col min="10" max="10" width="11.85546875" style="9" customWidth="1"/>
    <col min="11" max="13" width="11.42578125" customWidth="1"/>
  </cols>
  <sheetData>
    <row r="1" spans="1:14" s="2" customFormat="1" ht="15.75" x14ac:dyDescent="0.25">
      <c r="A1" s="409" t="s">
        <v>687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</row>
    <row r="2" spans="1:14" x14ac:dyDescent="0.25">
      <c r="A2" s="39"/>
    </row>
    <row r="3" spans="1:14" s="42" customFormat="1" ht="15" customHeight="1" x14ac:dyDescent="0.25">
      <c r="A3" s="413" t="s">
        <v>18</v>
      </c>
      <c r="B3" s="410" t="s">
        <v>5</v>
      </c>
      <c r="C3" s="411"/>
      <c r="D3" s="412"/>
      <c r="E3" s="410" t="s">
        <v>6</v>
      </c>
      <c r="F3" s="412"/>
      <c r="G3" s="62"/>
      <c r="H3" s="410" t="s">
        <v>19</v>
      </c>
      <c r="I3" s="411"/>
      <c r="J3" s="412"/>
      <c r="K3" s="410" t="s">
        <v>20</v>
      </c>
      <c r="L3" s="411"/>
      <c r="M3" s="412"/>
    </row>
    <row r="4" spans="1:14" s="42" customFormat="1" ht="15.75" x14ac:dyDescent="0.25">
      <c r="A4" s="414"/>
      <c r="B4" s="62" t="s">
        <v>1</v>
      </c>
      <c r="C4" s="69" t="s">
        <v>21</v>
      </c>
      <c r="D4" s="69" t="s">
        <v>433</v>
      </c>
      <c r="E4" s="62" t="s">
        <v>1</v>
      </c>
      <c r="F4" s="69" t="s">
        <v>21</v>
      </c>
      <c r="G4" s="69" t="s">
        <v>433</v>
      </c>
      <c r="H4" s="62" t="s">
        <v>1</v>
      </c>
      <c r="I4" s="69" t="s">
        <v>21</v>
      </c>
      <c r="J4" s="69" t="s">
        <v>433</v>
      </c>
      <c r="K4" s="62" t="s">
        <v>1</v>
      </c>
      <c r="L4" s="69" t="s">
        <v>21</v>
      </c>
      <c r="M4" s="69" t="s">
        <v>433</v>
      </c>
    </row>
    <row r="5" spans="1:14" ht="15.75" customHeight="1" x14ac:dyDescent="0.25">
      <c r="A5" s="10" t="s">
        <v>22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2"/>
    </row>
    <row r="6" spans="1:14" ht="15" customHeight="1" x14ac:dyDescent="0.25">
      <c r="A6" s="16" t="s">
        <v>436</v>
      </c>
      <c r="B6" s="26">
        <v>317214</v>
      </c>
      <c r="C6" s="54">
        <v>358.8</v>
      </c>
      <c r="D6" s="217">
        <v>409.71</v>
      </c>
      <c r="E6" s="178">
        <v>327288</v>
      </c>
      <c r="F6" s="217">
        <v>379.72</v>
      </c>
      <c r="G6" s="217">
        <v>420.85</v>
      </c>
      <c r="H6" s="178">
        <v>86704</v>
      </c>
      <c r="I6" s="217">
        <v>399.25</v>
      </c>
      <c r="J6" s="217">
        <v>399.54</v>
      </c>
      <c r="K6" s="178">
        <v>3031</v>
      </c>
      <c r="L6" s="217">
        <v>242.07</v>
      </c>
      <c r="M6" s="217">
        <v>200</v>
      </c>
    </row>
    <row r="7" spans="1:14" x14ac:dyDescent="0.25">
      <c r="A7" s="16" t="s">
        <v>437</v>
      </c>
      <c r="B7" s="26">
        <v>842252</v>
      </c>
      <c r="C7" s="54">
        <v>698.75</v>
      </c>
      <c r="D7" s="217">
        <v>667.19</v>
      </c>
      <c r="E7" s="178">
        <v>255118</v>
      </c>
      <c r="F7" s="217">
        <v>718.75</v>
      </c>
      <c r="G7" s="217">
        <v>707.63</v>
      </c>
      <c r="H7" s="178">
        <v>97178</v>
      </c>
      <c r="I7" s="217">
        <v>690.51</v>
      </c>
      <c r="J7" s="217">
        <v>663.09</v>
      </c>
      <c r="K7" s="178">
        <v>26696</v>
      </c>
      <c r="L7" s="217">
        <v>846.23</v>
      </c>
      <c r="M7" s="217">
        <v>846</v>
      </c>
    </row>
    <row r="8" spans="1:14" x14ac:dyDescent="0.25">
      <c r="A8" s="16" t="s">
        <v>438</v>
      </c>
      <c r="B8" s="26">
        <v>567734</v>
      </c>
      <c r="C8" s="54">
        <v>1224.78</v>
      </c>
      <c r="D8" s="217">
        <v>1217.0899999999999</v>
      </c>
      <c r="E8" s="178">
        <v>60456</v>
      </c>
      <c r="F8" s="217">
        <v>1159.3599999999999</v>
      </c>
      <c r="G8" s="217">
        <v>1129.32</v>
      </c>
      <c r="H8" s="178">
        <v>19262</v>
      </c>
      <c r="I8" s="217">
        <v>1184.1600000000001</v>
      </c>
      <c r="J8" s="217">
        <v>1160.33</v>
      </c>
      <c r="K8" s="178">
        <v>1</v>
      </c>
      <c r="L8" s="217">
        <v>1293.8800000000001</v>
      </c>
      <c r="M8" s="217">
        <v>1293.8800000000001</v>
      </c>
    </row>
    <row r="9" spans="1:14" x14ac:dyDescent="0.25">
      <c r="A9" s="16" t="s">
        <v>439</v>
      </c>
      <c r="B9" s="26">
        <v>139846</v>
      </c>
      <c r="C9" s="54">
        <v>1688.29</v>
      </c>
      <c r="D9" s="217">
        <v>1661.07</v>
      </c>
      <c r="E9" s="178">
        <v>4670</v>
      </c>
      <c r="F9" s="217">
        <v>1660.46</v>
      </c>
      <c r="G9" s="217">
        <v>1627.32</v>
      </c>
      <c r="H9" s="178">
        <v>2784</v>
      </c>
      <c r="I9" s="217">
        <v>1688</v>
      </c>
      <c r="J9" s="217">
        <v>1665.17</v>
      </c>
      <c r="K9" s="178">
        <v>11</v>
      </c>
      <c r="L9" s="217">
        <v>1704.68</v>
      </c>
      <c r="M9" s="217">
        <v>1704.68</v>
      </c>
    </row>
    <row r="10" spans="1:14" x14ac:dyDescent="0.25">
      <c r="A10" s="16" t="s">
        <v>440</v>
      </c>
      <c r="B10" s="26">
        <v>36796</v>
      </c>
      <c r="C10" s="54">
        <v>2210.98</v>
      </c>
      <c r="D10" s="217">
        <v>2193.6999999999998</v>
      </c>
      <c r="E10" s="178">
        <v>832</v>
      </c>
      <c r="F10" s="217">
        <v>2197.71</v>
      </c>
      <c r="G10" s="217">
        <v>2167.17</v>
      </c>
      <c r="H10" s="178">
        <v>534</v>
      </c>
      <c r="I10" s="217">
        <v>2175.83</v>
      </c>
      <c r="J10" s="217">
        <v>2141.91</v>
      </c>
      <c r="K10" s="178">
        <v>0</v>
      </c>
      <c r="L10" s="217">
        <v>0</v>
      </c>
      <c r="M10" s="217" t="s">
        <v>431</v>
      </c>
    </row>
    <row r="11" spans="1:14" ht="15" customHeight="1" x14ac:dyDescent="0.25">
      <c r="A11" s="16" t="s">
        <v>441</v>
      </c>
      <c r="B11" s="26">
        <v>22546</v>
      </c>
      <c r="C11" s="54">
        <v>3162.41</v>
      </c>
      <c r="D11" s="217">
        <v>2946.7</v>
      </c>
      <c r="E11" s="178">
        <v>608</v>
      </c>
      <c r="F11" s="217">
        <v>3088.45</v>
      </c>
      <c r="G11" s="217">
        <v>3011.15</v>
      </c>
      <c r="H11" s="178">
        <v>183</v>
      </c>
      <c r="I11" s="217">
        <v>3054.88</v>
      </c>
      <c r="J11" s="217">
        <v>2818.81</v>
      </c>
      <c r="K11" s="178">
        <v>0</v>
      </c>
      <c r="L11" s="217">
        <v>0</v>
      </c>
      <c r="M11" s="217" t="s">
        <v>431</v>
      </c>
    </row>
    <row r="12" spans="1:14" s="38" customFormat="1" ht="15.75" x14ac:dyDescent="0.25">
      <c r="A12" s="70" t="s">
        <v>26</v>
      </c>
      <c r="B12" s="53">
        <f>SUM(B6:B11)</f>
        <v>1926388</v>
      </c>
      <c r="C12" s="71"/>
      <c r="D12" s="71"/>
      <c r="E12" s="53">
        <f>SUM(E6:E11)</f>
        <v>648972</v>
      </c>
      <c r="F12" s="71"/>
      <c r="G12" s="71"/>
      <c r="H12" s="53">
        <f>SUM(H6:H11)</f>
        <v>206645</v>
      </c>
      <c r="I12" s="71"/>
      <c r="J12" s="71"/>
      <c r="K12" s="53">
        <f>SUM(K6:K11)</f>
        <v>29739</v>
      </c>
      <c r="L12" s="71"/>
      <c r="M12" s="71"/>
      <c r="N12" s="44"/>
    </row>
    <row r="13" spans="1:14" ht="15" customHeight="1" x14ac:dyDescent="0.25">
      <c r="A13" s="76" t="s">
        <v>27</v>
      </c>
      <c r="B13" s="27"/>
      <c r="C13" s="55"/>
      <c r="D13" s="55"/>
      <c r="E13" s="27"/>
      <c r="F13" s="55"/>
      <c r="G13" s="55"/>
      <c r="H13" s="27"/>
      <c r="I13" s="55"/>
      <c r="J13" s="55"/>
      <c r="K13" s="27"/>
      <c r="L13" s="55"/>
      <c r="M13" s="55"/>
      <c r="N13" s="11"/>
    </row>
    <row r="14" spans="1:14" x14ac:dyDescent="0.25">
      <c r="A14" s="16" t="s">
        <v>442</v>
      </c>
      <c r="B14" s="26">
        <v>72696</v>
      </c>
      <c r="C14" s="54">
        <v>72.680000000000007</v>
      </c>
      <c r="D14" s="54">
        <v>78.09</v>
      </c>
      <c r="E14" s="26">
        <v>118827</v>
      </c>
      <c r="F14" s="54">
        <v>67.64</v>
      </c>
      <c r="G14" s="54">
        <v>72.2</v>
      </c>
      <c r="H14" s="26">
        <v>22346</v>
      </c>
      <c r="I14" s="54">
        <v>61.46</v>
      </c>
      <c r="J14" s="54">
        <v>64.08</v>
      </c>
      <c r="K14" s="26">
        <v>0</v>
      </c>
      <c r="L14" s="54">
        <v>0</v>
      </c>
      <c r="M14" s="54" t="s">
        <v>431</v>
      </c>
      <c r="N14" s="11"/>
    </row>
    <row r="15" spans="1:14" ht="15" customHeight="1" x14ac:dyDescent="0.25">
      <c r="A15" s="16" t="s">
        <v>443</v>
      </c>
      <c r="B15" s="26">
        <v>420516</v>
      </c>
      <c r="C15" s="54">
        <v>161.65</v>
      </c>
      <c r="D15" s="54">
        <v>168.84</v>
      </c>
      <c r="E15" s="26">
        <v>152645</v>
      </c>
      <c r="F15" s="54">
        <v>147.47</v>
      </c>
      <c r="G15" s="54">
        <v>145.77000000000001</v>
      </c>
      <c r="H15" s="26">
        <v>35923</v>
      </c>
      <c r="I15" s="54">
        <v>147.76</v>
      </c>
      <c r="J15" s="54">
        <v>147.21</v>
      </c>
      <c r="K15" s="26">
        <v>1</v>
      </c>
      <c r="L15" s="54">
        <v>143.53</v>
      </c>
      <c r="M15" s="54">
        <v>143.53</v>
      </c>
      <c r="N15" s="11"/>
    </row>
    <row r="16" spans="1:14" ht="15" customHeight="1" x14ac:dyDescent="0.25">
      <c r="A16" s="16" t="s">
        <v>444</v>
      </c>
      <c r="B16" s="26">
        <v>333674</v>
      </c>
      <c r="C16" s="54">
        <v>238.55</v>
      </c>
      <c r="D16" s="54">
        <v>235.84</v>
      </c>
      <c r="E16" s="26">
        <v>24795</v>
      </c>
      <c r="F16" s="54">
        <v>234.89</v>
      </c>
      <c r="G16" s="54">
        <v>231.31</v>
      </c>
      <c r="H16" s="26">
        <v>9602</v>
      </c>
      <c r="I16" s="54">
        <v>238.22</v>
      </c>
      <c r="J16" s="54">
        <v>233.58</v>
      </c>
      <c r="K16" s="26">
        <v>0</v>
      </c>
      <c r="L16" s="54">
        <v>0</v>
      </c>
      <c r="M16" s="54" t="s">
        <v>431</v>
      </c>
      <c r="N16" s="11"/>
    </row>
    <row r="17" spans="1:16" x14ac:dyDescent="0.25">
      <c r="A17" s="16" t="s">
        <v>445</v>
      </c>
      <c r="B17" s="26">
        <v>96561</v>
      </c>
      <c r="C17" s="54">
        <v>340.78</v>
      </c>
      <c r="D17" s="54">
        <v>335.46</v>
      </c>
      <c r="E17" s="26">
        <v>5166</v>
      </c>
      <c r="F17" s="54">
        <v>333.95</v>
      </c>
      <c r="G17" s="54">
        <v>329.39</v>
      </c>
      <c r="H17" s="26">
        <v>2029</v>
      </c>
      <c r="I17" s="54">
        <v>337.9</v>
      </c>
      <c r="J17" s="54">
        <v>332.61</v>
      </c>
      <c r="K17" s="26">
        <v>0</v>
      </c>
      <c r="L17" s="54">
        <v>0</v>
      </c>
      <c r="M17" s="54" t="s">
        <v>431</v>
      </c>
      <c r="N17" s="11"/>
      <c r="P17" s="8"/>
    </row>
    <row r="18" spans="1:16" x14ac:dyDescent="0.25">
      <c r="A18" s="16" t="s">
        <v>446</v>
      </c>
      <c r="B18" s="26">
        <v>35700</v>
      </c>
      <c r="C18" s="54">
        <v>439.87</v>
      </c>
      <c r="D18" s="54">
        <v>437.58</v>
      </c>
      <c r="E18" s="26">
        <v>1387</v>
      </c>
      <c r="F18" s="54">
        <v>445.34</v>
      </c>
      <c r="G18" s="54">
        <v>442.23</v>
      </c>
      <c r="H18" s="26">
        <v>615</v>
      </c>
      <c r="I18" s="54">
        <v>442.47</v>
      </c>
      <c r="J18" s="54">
        <v>437.58</v>
      </c>
      <c r="K18" s="26">
        <v>0</v>
      </c>
      <c r="L18" s="54">
        <v>0</v>
      </c>
      <c r="M18" s="54" t="s">
        <v>431</v>
      </c>
    </row>
    <row r="19" spans="1:16" x14ac:dyDescent="0.25">
      <c r="A19" s="75" t="s">
        <v>447</v>
      </c>
      <c r="B19" s="26">
        <v>25312</v>
      </c>
      <c r="C19" s="54">
        <v>623.46</v>
      </c>
      <c r="D19" s="54">
        <v>592.77</v>
      </c>
      <c r="E19" s="26">
        <v>745</v>
      </c>
      <c r="F19" s="54">
        <v>607.32000000000005</v>
      </c>
      <c r="G19" s="54">
        <v>577.54999999999995</v>
      </c>
      <c r="H19" s="26">
        <v>367</v>
      </c>
      <c r="I19" s="54">
        <v>609.4</v>
      </c>
      <c r="J19" s="54">
        <v>575.29999999999995</v>
      </c>
      <c r="K19" s="26">
        <v>0</v>
      </c>
      <c r="L19" s="54">
        <v>0</v>
      </c>
      <c r="M19" s="54" t="s">
        <v>431</v>
      </c>
    </row>
    <row r="20" spans="1:16" x14ac:dyDescent="0.25">
      <c r="A20" s="16" t="s">
        <v>448</v>
      </c>
      <c r="B20" s="26">
        <v>716</v>
      </c>
      <c r="C20" s="54">
        <v>1156.0899999999999</v>
      </c>
      <c r="D20" s="54">
        <v>1109.6300000000001</v>
      </c>
      <c r="E20" s="26">
        <v>23</v>
      </c>
      <c r="F20" s="54">
        <v>1116.5</v>
      </c>
      <c r="G20" s="54">
        <v>1073.77</v>
      </c>
      <c r="H20" s="26">
        <v>9</v>
      </c>
      <c r="I20" s="54">
        <v>1074.25</v>
      </c>
      <c r="J20" s="54">
        <v>1057.67</v>
      </c>
      <c r="K20" s="26">
        <v>0</v>
      </c>
      <c r="L20" s="54">
        <v>0</v>
      </c>
      <c r="M20" s="54" t="s">
        <v>431</v>
      </c>
      <c r="P20" s="8"/>
    </row>
    <row r="21" spans="1:16" ht="15" customHeight="1" x14ac:dyDescent="0.25">
      <c r="A21" s="16" t="s">
        <v>449</v>
      </c>
      <c r="B21" s="26">
        <v>86</v>
      </c>
      <c r="C21" s="54">
        <v>1619.79</v>
      </c>
      <c r="D21" s="54">
        <v>1560.12</v>
      </c>
      <c r="E21" s="26">
        <v>2</v>
      </c>
      <c r="F21" s="54">
        <v>1558.7</v>
      </c>
      <c r="G21" s="54">
        <v>1558.7</v>
      </c>
      <c r="H21" s="26">
        <v>1</v>
      </c>
      <c r="I21" s="54">
        <v>1534.99</v>
      </c>
      <c r="J21" s="54">
        <v>1534.99</v>
      </c>
      <c r="K21" s="26">
        <v>0</v>
      </c>
      <c r="L21" s="54">
        <v>0</v>
      </c>
      <c r="M21" s="54" t="s">
        <v>431</v>
      </c>
    </row>
    <row r="22" spans="1:16" ht="15" customHeight="1" x14ac:dyDescent="0.25">
      <c r="A22" s="16" t="s">
        <v>450</v>
      </c>
      <c r="B22" s="26">
        <v>4</v>
      </c>
      <c r="C22" s="54">
        <v>2030.35</v>
      </c>
      <c r="D22" s="54">
        <v>2022.96</v>
      </c>
      <c r="E22" s="26">
        <v>0</v>
      </c>
      <c r="F22" s="54">
        <v>0</v>
      </c>
      <c r="G22" s="54" t="s">
        <v>431</v>
      </c>
      <c r="H22" s="26">
        <v>0</v>
      </c>
      <c r="I22" s="54">
        <v>0</v>
      </c>
      <c r="J22" s="54" t="s">
        <v>431</v>
      </c>
      <c r="K22" s="26">
        <v>0</v>
      </c>
      <c r="L22" s="54">
        <v>0</v>
      </c>
      <c r="M22" s="54" t="s">
        <v>431</v>
      </c>
    </row>
    <row r="23" spans="1:16" ht="15" customHeight="1" x14ac:dyDescent="0.25">
      <c r="A23" s="16" t="s">
        <v>441</v>
      </c>
      <c r="B23" s="26">
        <v>0</v>
      </c>
      <c r="C23" s="54">
        <v>0</v>
      </c>
      <c r="D23" s="54" t="s">
        <v>431</v>
      </c>
      <c r="E23" s="26">
        <v>0</v>
      </c>
      <c r="F23" s="54">
        <v>0</v>
      </c>
      <c r="G23" s="54" t="s">
        <v>431</v>
      </c>
      <c r="H23" s="26">
        <v>0</v>
      </c>
      <c r="I23" s="54">
        <v>0</v>
      </c>
      <c r="J23" s="54" t="s">
        <v>431</v>
      </c>
      <c r="K23" s="26">
        <v>0</v>
      </c>
      <c r="L23" s="54">
        <v>0</v>
      </c>
      <c r="M23" s="54" t="s">
        <v>431</v>
      </c>
    </row>
    <row r="24" spans="1:16" s="38" customFormat="1" ht="15.75" x14ac:dyDescent="0.25">
      <c r="A24" s="70" t="s">
        <v>28</v>
      </c>
      <c r="B24" s="53">
        <f>SUM(B14:B23)</f>
        <v>985265</v>
      </c>
      <c r="C24" s="71"/>
      <c r="D24" s="71"/>
      <c r="E24" s="53">
        <f>SUM(E14:E23)</f>
        <v>303590</v>
      </c>
      <c r="F24" s="71"/>
      <c r="G24" s="71"/>
      <c r="H24" s="53">
        <f>SUM(H14:H23)</f>
        <v>70892</v>
      </c>
      <c r="I24" s="71"/>
      <c r="J24" s="71"/>
      <c r="K24" s="53">
        <f>SUM(K14:K23)</f>
        <v>1</v>
      </c>
      <c r="L24" s="71"/>
      <c r="M24" s="71"/>
    </row>
    <row r="25" spans="1:16" x14ac:dyDescent="0.25">
      <c r="A25" s="10" t="s">
        <v>434</v>
      </c>
      <c r="B25" s="27"/>
      <c r="C25" s="55"/>
      <c r="D25" s="55"/>
      <c r="E25" s="27"/>
      <c r="F25" s="55"/>
      <c r="G25" s="55"/>
      <c r="H25" s="27"/>
      <c r="I25" s="55"/>
      <c r="J25" s="55"/>
      <c r="K25" s="27"/>
      <c r="L25" s="55"/>
      <c r="M25" s="55"/>
    </row>
    <row r="26" spans="1:16" x14ac:dyDescent="0.25">
      <c r="A26" s="16" t="s">
        <v>442</v>
      </c>
      <c r="B26" s="178">
        <v>166324</v>
      </c>
      <c r="C26" s="217">
        <v>73.16</v>
      </c>
      <c r="D26" s="217">
        <v>74.89</v>
      </c>
      <c r="E26" s="26">
        <v>60345</v>
      </c>
      <c r="F26" s="54">
        <v>47.29</v>
      </c>
      <c r="G26" s="54">
        <v>44.55</v>
      </c>
      <c r="H26" s="26">
        <v>1</v>
      </c>
      <c r="I26" s="54">
        <v>80</v>
      </c>
      <c r="J26" s="54">
        <v>80</v>
      </c>
      <c r="K26" s="178">
        <v>0</v>
      </c>
      <c r="L26" s="217">
        <v>0</v>
      </c>
      <c r="M26" s="217" t="s">
        <v>431</v>
      </c>
    </row>
    <row r="27" spans="1:16" ht="15" customHeight="1" x14ac:dyDescent="0.25">
      <c r="A27" s="16" t="s">
        <v>443</v>
      </c>
      <c r="B27" s="178">
        <v>157354</v>
      </c>
      <c r="C27" s="217">
        <v>128.81</v>
      </c>
      <c r="D27" s="217">
        <v>120.91</v>
      </c>
      <c r="E27" s="26">
        <v>11184</v>
      </c>
      <c r="F27" s="54">
        <v>134.11000000000001</v>
      </c>
      <c r="G27" s="54">
        <v>135.27000000000001</v>
      </c>
      <c r="H27" s="26">
        <v>1</v>
      </c>
      <c r="I27" s="54">
        <v>192</v>
      </c>
      <c r="J27" s="54">
        <v>192</v>
      </c>
      <c r="K27" s="178">
        <v>0</v>
      </c>
      <c r="L27" s="217">
        <v>0</v>
      </c>
      <c r="M27" s="217" t="s">
        <v>431</v>
      </c>
    </row>
    <row r="28" spans="1:16" x14ac:dyDescent="0.25">
      <c r="A28" s="16" t="s">
        <v>444</v>
      </c>
      <c r="B28" s="178">
        <v>19717</v>
      </c>
      <c r="C28" s="217">
        <v>225.68</v>
      </c>
      <c r="D28" s="217">
        <v>214.95</v>
      </c>
      <c r="E28" s="26">
        <v>2881</v>
      </c>
      <c r="F28" s="54">
        <v>222.97</v>
      </c>
      <c r="G28" s="54">
        <v>210.22</v>
      </c>
      <c r="H28" s="26">
        <v>1</v>
      </c>
      <c r="I28" s="54">
        <v>269.44</v>
      </c>
      <c r="J28" s="54">
        <v>269.44</v>
      </c>
      <c r="K28" s="178">
        <v>0</v>
      </c>
      <c r="L28" s="217">
        <v>0</v>
      </c>
      <c r="M28" s="217" t="s">
        <v>431</v>
      </c>
    </row>
    <row r="29" spans="1:16" ht="15" customHeight="1" x14ac:dyDescent="0.25">
      <c r="A29" s="16" t="s">
        <v>445</v>
      </c>
      <c r="B29" s="178">
        <v>3803</v>
      </c>
      <c r="C29" s="217">
        <v>353.42</v>
      </c>
      <c r="D29" s="217">
        <v>357.28</v>
      </c>
      <c r="E29" s="26">
        <v>1166</v>
      </c>
      <c r="F29" s="54">
        <v>345.47</v>
      </c>
      <c r="G29" s="54">
        <v>347.2</v>
      </c>
      <c r="H29" s="26">
        <v>1</v>
      </c>
      <c r="I29" s="54">
        <v>384</v>
      </c>
      <c r="J29" s="54">
        <v>384</v>
      </c>
      <c r="K29" s="178">
        <v>0</v>
      </c>
      <c r="L29" s="217">
        <v>0</v>
      </c>
      <c r="M29" s="217" t="s">
        <v>431</v>
      </c>
    </row>
    <row r="30" spans="1:16" ht="15" customHeight="1" x14ac:dyDescent="0.25">
      <c r="A30" s="16" t="s">
        <v>446</v>
      </c>
      <c r="B30" s="178">
        <v>4803</v>
      </c>
      <c r="C30" s="217">
        <v>457.78</v>
      </c>
      <c r="D30" s="217">
        <v>464</v>
      </c>
      <c r="E30" s="26">
        <v>533</v>
      </c>
      <c r="F30" s="54">
        <v>458.09</v>
      </c>
      <c r="G30" s="54">
        <v>448</v>
      </c>
      <c r="H30" s="26">
        <v>11</v>
      </c>
      <c r="I30" s="54">
        <v>458.18</v>
      </c>
      <c r="J30" s="54">
        <v>448</v>
      </c>
      <c r="K30" s="178">
        <v>0</v>
      </c>
      <c r="L30" s="217">
        <v>0</v>
      </c>
      <c r="M30" s="217" t="s">
        <v>431</v>
      </c>
    </row>
    <row r="31" spans="1:16" ht="15" customHeight="1" x14ac:dyDescent="0.25">
      <c r="A31" s="75" t="s">
        <v>447</v>
      </c>
      <c r="B31" s="178">
        <v>4356</v>
      </c>
      <c r="C31" s="217">
        <v>537.67999999999995</v>
      </c>
      <c r="D31" s="217">
        <v>512</v>
      </c>
      <c r="E31" s="26">
        <v>219</v>
      </c>
      <c r="F31" s="54">
        <v>531.27</v>
      </c>
      <c r="G31" s="54">
        <v>512</v>
      </c>
      <c r="H31" s="26">
        <v>1</v>
      </c>
      <c r="I31" s="54">
        <v>512</v>
      </c>
      <c r="J31" s="54">
        <v>512</v>
      </c>
      <c r="K31" s="178">
        <v>0</v>
      </c>
      <c r="L31" s="217">
        <v>0</v>
      </c>
      <c r="M31" s="217" t="s">
        <v>431</v>
      </c>
    </row>
    <row r="32" spans="1:16" s="38" customFormat="1" ht="15.75" x14ac:dyDescent="0.25">
      <c r="A32" s="16" t="s">
        <v>448</v>
      </c>
      <c r="B32" s="178">
        <v>0</v>
      </c>
      <c r="C32" s="217">
        <v>0</v>
      </c>
      <c r="D32" s="217" t="s">
        <v>431</v>
      </c>
      <c r="E32" s="26">
        <v>0</v>
      </c>
      <c r="F32" s="54">
        <v>0</v>
      </c>
      <c r="G32" s="54" t="s">
        <v>431</v>
      </c>
      <c r="H32" s="26">
        <v>0</v>
      </c>
      <c r="I32" s="54">
        <v>0</v>
      </c>
      <c r="J32" s="54" t="s">
        <v>431</v>
      </c>
      <c r="K32" s="26">
        <v>0</v>
      </c>
      <c r="L32" s="54">
        <v>0</v>
      </c>
      <c r="M32" s="54" t="s">
        <v>431</v>
      </c>
    </row>
    <row r="33" spans="1:13" x14ac:dyDescent="0.25">
      <c r="A33" s="16" t="s">
        <v>449</v>
      </c>
      <c r="B33" s="178">
        <v>0</v>
      </c>
      <c r="C33" s="217">
        <v>0</v>
      </c>
      <c r="D33" s="217" t="s">
        <v>431</v>
      </c>
      <c r="E33" s="26">
        <v>0</v>
      </c>
      <c r="F33" s="54">
        <v>0</v>
      </c>
      <c r="G33" s="54" t="s">
        <v>431</v>
      </c>
      <c r="H33" s="26">
        <v>0</v>
      </c>
      <c r="I33" s="54">
        <v>0</v>
      </c>
      <c r="J33" s="54" t="s">
        <v>431</v>
      </c>
      <c r="K33" s="26">
        <v>0</v>
      </c>
      <c r="L33" s="54">
        <v>0</v>
      </c>
      <c r="M33" s="54" t="s">
        <v>431</v>
      </c>
    </row>
    <row r="34" spans="1:13" x14ac:dyDescent="0.25">
      <c r="A34" s="16" t="s">
        <v>450</v>
      </c>
      <c r="B34" s="178">
        <v>0</v>
      </c>
      <c r="C34" s="217">
        <v>0</v>
      </c>
      <c r="D34" s="217" t="s">
        <v>431</v>
      </c>
      <c r="E34" s="26">
        <v>0</v>
      </c>
      <c r="F34" s="54">
        <v>0</v>
      </c>
      <c r="G34" s="54" t="s">
        <v>431</v>
      </c>
      <c r="H34" s="26">
        <v>0</v>
      </c>
      <c r="I34" s="54">
        <v>0</v>
      </c>
      <c r="J34" s="54" t="s">
        <v>431</v>
      </c>
      <c r="K34" s="26">
        <v>0</v>
      </c>
      <c r="L34" s="54">
        <v>0</v>
      </c>
      <c r="M34" s="54" t="s">
        <v>431</v>
      </c>
    </row>
    <row r="35" spans="1:13" x14ac:dyDescent="0.25">
      <c r="A35" s="16" t="s">
        <v>441</v>
      </c>
      <c r="B35" s="178">
        <v>0</v>
      </c>
      <c r="C35" s="217">
        <v>0</v>
      </c>
      <c r="D35" s="217" t="s">
        <v>431</v>
      </c>
      <c r="E35" s="26">
        <v>0</v>
      </c>
      <c r="F35" s="54">
        <v>0</v>
      </c>
      <c r="G35" s="54" t="s">
        <v>431</v>
      </c>
      <c r="H35" s="26">
        <v>0</v>
      </c>
      <c r="I35" s="54">
        <v>0</v>
      </c>
      <c r="J35" s="54" t="s">
        <v>431</v>
      </c>
      <c r="K35" s="26">
        <v>0</v>
      </c>
      <c r="L35" s="54">
        <v>0</v>
      </c>
      <c r="M35" s="54" t="s">
        <v>431</v>
      </c>
    </row>
    <row r="36" spans="1:13" ht="15.75" x14ac:dyDescent="0.25">
      <c r="A36" s="70" t="s">
        <v>639</v>
      </c>
      <c r="B36" s="53">
        <f>SUM(B26:B35)</f>
        <v>356357</v>
      </c>
      <c r="C36" s="71"/>
      <c r="D36" s="71"/>
      <c r="E36" s="53">
        <f>SUM(E26:E35)</f>
        <v>76328</v>
      </c>
      <c r="F36" s="71"/>
      <c r="G36" s="71"/>
      <c r="H36" s="53">
        <f>SUM(H26:H35)</f>
        <v>16</v>
      </c>
      <c r="I36" s="71"/>
      <c r="J36" s="71"/>
      <c r="K36" s="53">
        <f>SUM(K26:K35)</f>
        <v>0</v>
      </c>
      <c r="L36" s="71"/>
      <c r="M36" s="71"/>
    </row>
    <row r="37" spans="1:13" x14ac:dyDescent="0.25">
      <c r="A37" s="10" t="s">
        <v>592</v>
      </c>
      <c r="B37" s="29"/>
      <c r="C37" s="231"/>
      <c r="D37" s="55"/>
      <c r="E37" s="27"/>
      <c r="F37" s="55"/>
      <c r="G37" s="55"/>
      <c r="H37" s="27"/>
      <c r="I37" s="55"/>
      <c r="J37" s="55"/>
      <c r="K37" s="27"/>
      <c r="L37" s="55"/>
      <c r="M37" s="55"/>
    </row>
    <row r="38" spans="1:13" x14ac:dyDescent="0.25">
      <c r="A38" s="16" t="s">
        <v>436</v>
      </c>
      <c r="B38" s="178">
        <v>14244</v>
      </c>
      <c r="C38" s="217">
        <v>399.59</v>
      </c>
      <c r="D38" s="217">
        <v>399.54</v>
      </c>
      <c r="E38" s="26">
        <v>0</v>
      </c>
      <c r="F38" s="54">
        <v>0</v>
      </c>
      <c r="G38" s="54" t="s">
        <v>431</v>
      </c>
      <c r="H38" s="26">
        <v>0</v>
      </c>
      <c r="I38" s="54">
        <v>0</v>
      </c>
      <c r="J38" s="54" t="s">
        <v>431</v>
      </c>
      <c r="K38" s="178">
        <v>19303</v>
      </c>
      <c r="L38" s="54">
        <v>325.43</v>
      </c>
      <c r="M38" s="54">
        <v>399.54</v>
      </c>
    </row>
    <row r="39" spans="1:13" x14ac:dyDescent="0.25">
      <c r="A39" s="16" t="s">
        <v>437</v>
      </c>
      <c r="B39" s="178">
        <v>0</v>
      </c>
      <c r="C39" s="217">
        <v>0</v>
      </c>
      <c r="D39" s="217" t="s">
        <v>431</v>
      </c>
      <c r="E39" s="17">
        <v>0</v>
      </c>
      <c r="F39" s="18">
        <v>0</v>
      </c>
      <c r="G39" s="18" t="s">
        <v>431</v>
      </c>
      <c r="H39" s="17">
        <v>0</v>
      </c>
      <c r="I39" s="18">
        <v>0</v>
      </c>
      <c r="J39" s="18" t="s">
        <v>431</v>
      </c>
      <c r="K39" s="17">
        <v>0</v>
      </c>
      <c r="L39" s="18">
        <v>0</v>
      </c>
      <c r="M39" s="18" t="s">
        <v>431</v>
      </c>
    </row>
    <row r="40" spans="1:13" x14ac:dyDescent="0.25">
      <c r="A40" s="16" t="s">
        <v>438</v>
      </c>
      <c r="B40" s="178">
        <v>0</v>
      </c>
      <c r="C40" s="217">
        <v>0</v>
      </c>
      <c r="D40" s="217" t="s">
        <v>431</v>
      </c>
      <c r="E40" s="17">
        <v>0</v>
      </c>
      <c r="F40" s="18">
        <v>0</v>
      </c>
      <c r="G40" s="18" t="s">
        <v>431</v>
      </c>
      <c r="H40" s="17">
        <v>0</v>
      </c>
      <c r="I40" s="18">
        <v>0</v>
      </c>
      <c r="J40" s="18" t="s">
        <v>431</v>
      </c>
      <c r="K40" s="17">
        <v>0</v>
      </c>
      <c r="L40" s="18">
        <v>0</v>
      </c>
      <c r="M40" s="18" t="s">
        <v>431</v>
      </c>
    </row>
    <row r="41" spans="1:13" x14ac:dyDescent="0.25">
      <c r="A41" s="16" t="s">
        <v>439</v>
      </c>
      <c r="B41" s="178">
        <v>0</v>
      </c>
      <c r="C41" s="217">
        <v>0</v>
      </c>
      <c r="D41" s="217" t="s">
        <v>431</v>
      </c>
      <c r="E41" s="17">
        <v>0</v>
      </c>
      <c r="F41" s="18">
        <v>0</v>
      </c>
      <c r="G41" s="18" t="s">
        <v>431</v>
      </c>
      <c r="H41" s="17">
        <v>0</v>
      </c>
      <c r="I41" s="18">
        <v>0</v>
      </c>
      <c r="J41" s="18" t="s">
        <v>431</v>
      </c>
      <c r="K41" s="17">
        <v>0</v>
      </c>
      <c r="L41" s="18">
        <v>0</v>
      </c>
      <c r="M41" s="18" t="s">
        <v>431</v>
      </c>
    </row>
    <row r="42" spans="1:13" x14ac:dyDescent="0.25">
      <c r="A42" s="16" t="s">
        <v>440</v>
      </c>
      <c r="B42" s="178">
        <v>0</v>
      </c>
      <c r="C42" s="217">
        <v>0</v>
      </c>
      <c r="D42" s="217" t="s">
        <v>431</v>
      </c>
      <c r="E42" s="17">
        <v>0</v>
      </c>
      <c r="F42" s="18">
        <v>0</v>
      </c>
      <c r="G42" s="18" t="s">
        <v>431</v>
      </c>
      <c r="H42" s="17">
        <v>0</v>
      </c>
      <c r="I42" s="18">
        <v>0</v>
      </c>
      <c r="J42" s="18" t="s">
        <v>431</v>
      </c>
      <c r="K42" s="17">
        <v>0</v>
      </c>
      <c r="L42" s="18">
        <v>0</v>
      </c>
      <c r="M42" s="18" t="s">
        <v>431</v>
      </c>
    </row>
    <row r="43" spans="1:13" x14ac:dyDescent="0.25">
      <c r="A43" s="16" t="s">
        <v>441</v>
      </c>
      <c r="B43" s="178">
        <v>0</v>
      </c>
      <c r="C43" s="217">
        <v>0</v>
      </c>
      <c r="D43" s="217" t="s">
        <v>431</v>
      </c>
      <c r="E43" s="17">
        <v>0</v>
      </c>
      <c r="F43" s="18">
        <v>0</v>
      </c>
      <c r="G43" s="18" t="s">
        <v>431</v>
      </c>
      <c r="H43" s="17">
        <v>0</v>
      </c>
      <c r="I43" s="18">
        <v>0</v>
      </c>
      <c r="J43" s="18" t="s">
        <v>431</v>
      </c>
      <c r="K43" s="17">
        <v>0</v>
      </c>
      <c r="L43" s="18">
        <v>0</v>
      </c>
      <c r="M43" s="18" t="s">
        <v>431</v>
      </c>
    </row>
    <row r="44" spans="1:13" ht="15.75" x14ac:dyDescent="0.25">
      <c r="A44" s="70" t="s">
        <v>602</v>
      </c>
      <c r="B44" s="72">
        <f>SUM(B38:B43)</f>
        <v>14244</v>
      </c>
      <c r="C44" s="232"/>
      <c r="D44" s="71"/>
      <c r="E44" s="53">
        <f>SUM(E38:E43)</f>
        <v>0</v>
      </c>
      <c r="F44" s="71"/>
      <c r="G44" s="71"/>
      <c r="H44" s="53">
        <f>SUM(H38:H43)</f>
        <v>0</v>
      </c>
      <c r="I44" s="71"/>
      <c r="J44" s="71"/>
      <c r="K44" s="53">
        <f>SUM(K38:K43)</f>
        <v>19303</v>
      </c>
      <c r="L44" s="71"/>
      <c r="M44" s="71"/>
    </row>
    <row r="45" spans="1:13" x14ac:dyDescent="0.25">
      <c r="A45" s="10" t="s">
        <v>591</v>
      </c>
      <c r="B45" s="29"/>
      <c r="C45" s="231"/>
      <c r="D45" s="55"/>
      <c r="E45" s="27"/>
      <c r="F45" s="55"/>
      <c r="G45" s="55"/>
      <c r="H45" s="27"/>
      <c r="I45" s="55"/>
      <c r="J45" s="55"/>
      <c r="K45" s="27"/>
      <c r="L45" s="55"/>
      <c r="M45" s="55"/>
    </row>
    <row r="46" spans="1:13" x14ac:dyDescent="0.25">
      <c r="A46" s="16" t="s">
        <v>436</v>
      </c>
      <c r="B46" s="178">
        <v>0</v>
      </c>
      <c r="C46" s="217">
        <v>0</v>
      </c>
      <c r="D46" s="217" t="s">
        <v>431</v>
      </c>
      <c r="E46" s="26">
        <v>0</v>
      </c>
      <c r="F46" s="54">
        <v>0</v>
      </c>
      <c r="G46" s="54" t="s">
        <v>431</v>
      </c>
      <c r="H46" s="26">
        <v>0</v>
      </c>
      <c r="I46" s="54">
        <v>0</v>
      </c>
      <c r="J46" s="54" t="s">
        <v>431</v>
      </c>
      <c r="K46" s="26">
        <v>0</v>
      </c>
      <c r="L46" s="54">
        <v>0</v>
      </c>
      <c r="M46" s="54" t="s">
        <v>431</v>
      </c>
    </row>
    <row r="47" spans="1:13" x14ac:dyDescent="0.25">
      <c r="A47" s="16" t="s">
        <v>437</v>
      </c>
      <c r="B47" s="178">
        <v>0</v>
      </c>
      <c r="C47" s="217">
        <v>0</v>
      </c>
      <c r="D47" s="217" t="s">
        <v>431</v>
      </c>
      <c r="E47" s="17">
        <v>0</v>
      </c>
      <c r="F47" s="18">
        <v>0</v>
      </c>
      <c r="G47" s="18" t="s">
        <v>431</v>
      </c>
      <c r="H47" s="17">
        <v>0</v>
      </c>
      <c r="I47" s="18">
        <v>0</v>
      </c>
      <c r="J47" s="18" t="s">
        <v>431</v>
      </c>
      <c r="K47" s="17">
        <v>0</v>
      </c>
      <c r="L47" s="18">
        <v>0</v>
      </c>
      <c r="M47" s="18" t="s">
        <v>431</v>
      </c>
    </row>
    <row r="48" spans="1:13" x14ac:dyDescent="0.25">
      <c r="A48" s="16" t="s">
        <v>438</v>
      </c>
      <c r="B48" s="178">
        <v>0</v>
      </c>
      <c r="C48" s="217">
        <v>0</v>
      </c>
      <c r="D48" s="217" t="s">
        <v>431</v>
      </c>
      <c r="E48" s="17">
        <v>0</v>
      </c>
      <c r="F48" s="18">
        <v>0</v>
      </c>
      <c r="G48" s="18" t="s">
        <v>431</v>
      </c>
      <c r="H48" s="17">
        <v>0</v>
      </c>
      <c r="I48" s="18">
        <v>0</v>
      </c>
      <c r="J48" s="18" t="s">
        <v>431</v>
      </c>
      <c r="K48" s="17">
        <v>0</v>
      </c>
      <c r="L48" s="18">
        <v>0</v>
      </c>
      <c r="M48" s="18" t="s">
        <v>431</v>
      </c>
    </row>
    <row r="49" spans="1:13" x14ac:dyDescent="0.25">
      <c r="A49" s="16" t="s">
        <v>439</v>
      </c>
      <c r="B49" s="178">
        <v>0</v>
      </c>
      <c r="C49" s="217">
        <v>0</v>
      </c>
      <c r="D49" s="217" t="s">
        <v>431</v>
      </c>
      <c r="E49" s="17">
        <v>0</v>
      </c>
      <c r="F49" s="18">
        <v>0</v>
      </c>
      <c r="G49" s="18" t="s">
        <v>431</v>
      </c>
      <c r="H49" s="17">
        <v>0</v>
      </c>
      <c r="I49" s="18">
        <v>0</v>
      </c>
      <c r="J49" s="18" t="s">
        <v>431</v>
      </c>
      <c r="K49" s="17">
        <v>0</v>
      </c>
      <c r="L49" s="18">
        <v>0</v>
      </c>
      <c r="M49" s="18" t="s">
        <v>431</v>
      </c>
    </row>
    <row r="50" spans="1:13" x14ac:dyDescent="0.25">
      <c r="A50" s="16" t="s">
        <v>440</v>
      </c>
      <c r="B50" s="178">
        <v>0</v>
      </c>
      <c r="C50" s="217">
        <v>0</v>
      </c>
      <c r="D50" s="217" t="s">
        <v>431</v>
      </c>
      <c r="E50" s="17">
        <v>0</v>
      </c>
      <c r="F50" s="18">
        <v>0</v>
      </c>
      <c r="G50" s="18" t="s">
        <v>431</v>
      </c>
      <c r="H50" s="17">
        <v>0</v>
      </c>
      <c r="I50" s="18">
        <v>0</v>
      </c>
      <c r="J50" s="18" t="s">
        <v>431</v>
      </c>
      <c r="K50" s="17">
        <v>0</v>
      </c>
      <c r="L50" s="18">
        <v>0</v>
      </c>
      <c r="M50" s="18" t="s">
        <v>431</v>
      </c>
    </row>
    <row r="51" spans="1:13" x14ac:dyDescent="0.25">
      <c r="A51" s="16" t="s">
        <v>441</v>
      </c>
      <c r="B51" s="178">
        <v>0</v>
      </c>
      <c r="C51" s="217">
        <v>0</v>
      </c>
      <c r="D51" s="217" t="s">
        <v>431</v>
      </c>
      <c r="E51" s="17">
        <v>0</v>
      </c>
      <c r="F51" s="18">
        <v>0</v>
      </c>
      <c r="G51" s="18" t="s">
        <v>431</v>
      </c>
      <c r="H51" s="17">
        <v>0</v>
      </c>
      <c r="I51" s="18">
        <v>0</v>
      </c>
      <c r="J51" s="18" t="s">
        <v>431</v>
      </c>
      <c r="K51" s="17">
        <v>0</v>
      </c>
      <c r="L51" s="18">
        <v>0</v>
      </c>
      <c r="M51" s="18" t="s">
        <v>431</v>
      </c>
    </row>
    <row r="52" spans="1:13" ht="15.75" x14ac:dyDescent="0.25">
      <c r="A52" s="70" t="s">
        <v>29</v>
      </c>
      <c r="B52" s="72">
        <f>SUM(B46:B51)</f>
        <v>0</v>
      </c>
      <c r="C52" s="232"/>
      <c r="D52" s="71"/>
      <c r="E52" s="53">
        <f>SUM(E46:E51)</f>
        <v>0</v>
      </c>
      <c r="F52" s="71"/>
      <c r="G52" s="71"/>
      <c r="H52" s="53">
        <f>SUM(H46:H51)</f>
        <v>0</v>
      </c>
      <c r="I52" s="71"/>
      <c r="J52" s="71"/>
      <c r="K52" s="53">
        <f>SUM(K46:K51)</f>
        <v>0</v>
      </c>
      <c r="L52" s="71"/>
      <c r="M52" s="71"/>
    </row>
  </sheetData>
  <mergeCells count="6">
    <mergeCell ref="A1:M1"/>
    <mergeCell ref="K3:M3"/>
    <mergeCell ref="H3:J3"/>
    <mergeCell ref="E3:F3"/>
    <mergeCell ref="B3:D3"/>
    <mergeCell ref="A3:A4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&amp;C&amp;P/&amp;N&amp;R&amp;D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O29"/>
  <sheetViews>
    <sheetView workbookViewId="0">
      <selection activeCell="E23" sqref="E23:G23"/>
    </sheetView>
  </sheetViews>
  <sheetFormatPr defaultColWidth="9.140625" defaultRowHeight="15" x14ac:dyDescent="0.25"/>
  <cols>
    <col min="1" max="1" width="21.85546875" customWidth="1"/>
    <col min="2" max="2" width="10.7109375" customWidth="1"/>
    <col min="3" max="3" width="16.5703125" customWidth="1"/>
    <col min="4" max="4" width="12.7109375" customWidth="1"/>
    <col min="5" max="5" width="9.5703125" customWidth="1"/>
    <col min="6" max="6" width="17" customWidth="1"/>
    <col min="7" max="7" width="9.7109375" customWidth="1"/>
    <col min="8" max="8" width="10.5703125" customWidth="1"/>
    <col min="9" max="9" width="15.7109375" customWidth="1"/>
    <col min="10" max="10" width="9.42578125" customWidth="1"/>
    <col min="11" max="11" width="10.28515625" customWidth="1"/>
    <col min="12" max="12" width="15.42578125" customWidth="1"/>
    <col min="13" max="13" width="9.5703125" customWidth="1"/>
    <col min="14" max="14" width="13.28515625" customWidth="1"/>
    <col min="15" max="15" width="17.5703125" customWidth="1"/>
  </cols>
  <sheetData>
    <row r="1" spans="1:15" ht="15.75" x14ac:dyDescent="0.25">
      <c r="A1" s="409" t="s">
        <v>692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</row>
    <row r="2" spans="1:15" ht="16.5" thickBot="1" x14ac:dyDescent="0.3">
      <c r="A2" s="73"/>
      <c r="B2" s="73"/>
      <c r="C2" s="73"/>
      <c r="D2" s="73"/>
      <c r="E2" s="73"/>
      <c r="F2" s="73"/>
      <c r="G2" s="73"/>
      <c r="H2" s="73"/>
      <c r="I2" s="73"/>
    </row>
    <row r="3" spans="1:15" ht="15.75" x14ac:dyDescent="0.25">
      <c r="A3" s="420" t="s">
        <v>566</v>
      </c>
      <c r="B3" s="418" t="s">
        <v>5</v>
      </c>
      <c r="C3" s="418"/>
      <c r="D3" s="418"/>
      <c r="E3" s="418" t="s">
        <v>6</v>
      </c>
      <c r="F3" s="418"/>
      <c r="G3" s="418"/>
      <c r="H3" s="418" t="s">
        <v>19</v>
      </c>
      <c r="I3" s="418"/>
      <c r="J3" s="418"/>
      <c r="K3" s="418" t="s">
        <v>20</v>
      </c>
      <c r="L3" s="418"/>
      <c r="M3" s="418"/>
      <c r="N3" s="418" t="s">
        <v>564</v>
      </c>
      <c r="O3" s="419"/>
    </row>
    <row r="4" spans="1:15" ht="32.25" customHeight="1" thickBot="1" x14ac:dyDescent="0.3">
      <c r="A4" s="421"/>
      <c r="B4" s="218" t="s">
        <v>1</v>
      </c>
      <c r="C4" s="219" t="s">
        <v>2</v>
      </c>
      <c r="D4" s="220" t="s">
        <v>21</v>
      </c>
      <c r="E4" s="218" t="s">
        <v>1</v>
      </c>
      <c r="F4" s="219" t="s">
        <v>2</v>
      </c>
      <c r="G4" s="220" t="s">
        <v>21</v>
      </c>
      <c r="H4" s="218" t="s">
        <v>1</v>
      </c>
      <c r="I4" s="219" t="s">
        <v>2</v>
      </c>
      <c r="J4" s="220" t="s">
        <v>21</v>
      </c>
      <c r="K4" s="218" t="s">
        <v>1</v>
      </c>
      <c r="L4" s="219" t="s">
        <v>2</v>
      </c>
      <c r="M4" s="220" t="s">
        <v>21</v>
      </c>
      <c r="N4" s="184" t="s">
        <v>492</v>
      </c>
      <c r="O4" s="221" t="s">
        <v>563</v>
      </c>
    </row>
    <row r="5" spans="1:15" x14ac:dyDescent="0.25">
      <c r="A5" s="233" t="s">
        <v>502</v>
      </c>
      <c r="B5" s="196">
        <v>1565571</v>
      </c>
      <c r="C5" s="197">
        <v>1344727614.51</v>
      </c>
      <c r="D5" s="137">
        <v>858.94</v>
      </c>
      <c r="E5" s="196">
        <v>557183</v>
      </c>
      <c r="F5" s="197">
        <v>325075286.29000002</v>
      </c>
      <c r="G5" s="137">
        <v>583.42999999999995</v>
      </c>
      <c r="H5" s="196">
        <v>196360</v>
      </c>
      <c r="I5" s="197">
        <v>120117562.41</v>
      </c>
      <c r="J5" s="137">
        <v>611.72</v>
      </c>
      <c r="K5" s="196">
        <v>27182</v>
      </c>
      <c r="L5" s="197">
        <v>22762656.109999999</v>
      </c>
      <c r="M5" s="137">
        <v>837.42</v>
      </c>
      <c r="N5" s="369">
        <v>2346296</v>
      </c>
      <c r="O5" s="370">
        <v>1812683119.3199999</v>
      </c>
    </row>
    <row r="6" spans="1:15" x14ac:dyDescent="0.25">
      <c r="A6" s="190" t="s">
        <v>417</v>
      </c>
      <c r="B6" s="17">
        <v>357577</v>
      </c>
      <c r="C6" s="18">
        <v>434872515.83999997</v>
      </c>
      <c r="D6" s="18">
        <v>1216.1600000000001</v>
      </c>
      <c r="E6" s="17">
        <v>90801</v>
      </c>
      <c r="F6" s="18">
        <v>63067688.25</v>
      </c>
      <c r="G6" s="58">
        <v>694.57</v>
      </c>
      <c r="H6" s="17">
        <v>10170</v>
      </c>
      <c r="I6" s="18">
        <v>10690663.91</v>
      </c>
      <c r="J6" s="18">
        <v>1051.2</v>
      </c>
      <c r="K6" s="17">
        <v>2557</v>
      </c>
      <c r="L6" s="18">
        <v>582147.87</v>
      </c>
      <c r="M6" s="58">
        <v>227.67</v>
      </c>
      <c r="N6" s="198">
        <v>461105</v>
      </c>
      <c r="O6" s="199">
        <v>509213015.87</v>
      </c>
    </row>
    <row r="7" spans="1:15" x14ac:dyDescent="0.25">
      <c r="A7" s="190" t="s">
        <v>590</v>
      </c>
      <c r="B7" s="17">
        <v>14244</v>
      </c>
      <c r="C7" s="18">
        <v>5691705.1200000001</v>
      </c>
      <c r="D7" s="58">
        <v>399.59</v>
      </c>
      <c r="E7" s="17"/>
      <c r="F7" s="18"/>
      <c r="G7" s="58"/>
      <c r="H7" s="58"/>
      <c r="I7" s="18"/>
      <c r="J7" s="18"/>
      <c r="K7" s="17">
        <v>19303</v>
      </c>
      <c r="L7" s="18">
        <v>6281809.9500000002</v>
      </c>
      <c r="M7" s="58">
        <v>325.43</v>
      </c>
      <c r="N7" s="198">
        <v>33547</v>
      </c>
      <c r="O7" s="199">
        <v>11973515.07</v>
      </c>
    </row>
    <row r="8" spans="1:15" x14ac:dyDescent="0.25">
      <c r="A8" s="234" t="s">
        <v>493</v>
      </c>
      <c r="B8" s="17">
        <v>3004</v>
      </c>
      <c r="C8" s="18">
        <v>6743197.1600000001</v>
      </c>
      <c r="D8" s="18">
        <v>2244.7399999999998</v>
      </c>
      <c r="E8" s="58">
        <v>983</v>
      </c>
      <c r="F8" s="18">
        <v>1047895.79</v>
      </c>
      <c r="G8" s="18">
        <v>1066.02</v>
      </c>
      <c r="H8" s="58">
        <v>115</v>
      </c>
      <c r="I8" s="18">
        <v>140300.81</v>
      </c>
      <c r="J8" s="18">
        <v>1220.01</v>
      </c>
      <c r="K8" s="17"/>
      <c r="L8" s="18"/>
      <c r="M8" s="58"/>
      <c r="N8" s="198">
        <v>4102</v>
      </c>
      <c r="O8" s="199">
        <v>7931393.7599999998</v>
      </c>
    </row>
    <row r="9" spans="1:15" ht="15.75" thickBot="1" x14ac:dyDescent="0.3">
      <c r="A9" s="235" t="s">
        <v>556</v>
      </c>
      <c r="B9" s="200">
        <v>236</v>
      </c>
      <c r="C9" s="201">
        <v>99960.61</v>
      </c>
      <c r="D9" s="200">
        <v>423.56</v>
      </c>
      <c r="E9" s="200">
        <v>5</v>
      </c>
      <c r="F9" s="201">
        <v>4733.99</v>
      </c>
      <c r="G9" s="200">
        <v>946.8</v>
      </c>
      <c r="H9" s="200"/>
      <c r="I9" s="200"/>
      <c r="J9" s="200"/>
      <c r="K9" s="200"/>
      <c r="L9" s="201"/>
      <c r="M9" s="200"/>
      <c r="N9" s="408">
        <v>241</v>
      </c>
      <c r="O9" s="202">
        <v>104694.6</v>
      </c>
    </row>
    <row r="10" spans="1:15" x14ac:dyDescent="0.25">
      <c r="B10" s="8"/>
      <c r="C10" s="9"/>
      <c r="D10" s="8"/>
      <c r="E10" s="8"/>
      <c r="F10" s="9"/>
      <c r="G10" s="8"/>
      <c r="H10" s="8"/>
      <c r="I10" s="9"/>
      <c r="J10" s="8"/>
      <c r="K10" s="9"/>
      <c r="L10" s="9"/>
      <c r="M10" s="8"/>
      <c r="N10" s="8"/>
      <c r="O10" s="9"/>
    </row>
    <row r="11" spans="1:15" ht="15" customHeight="1" x14ac:dyDescent="0.25">
      <c r="A11" s="409" t="s">
        <v>691</v>
      </c>
      <c r="B11" s="409"/>
      <c r="C11" s="409"/>
      <c r="D11" s="409"/>
      <c r="E11" s="409"/>
      <c r="F11" s="409"/>
      <c r="G11" s="409"/>
      <c r="H11" s="409"/>
      <c r="I11" s="409"/>
      <c r="J11" s="409"/>
      <c r="K11" s="409"/>
      <c r="L11" s="409"/>
      <c r="M11" s="409"/>
      <c r="N11" s="409"/>
      <c r="O11" s="409"/>
    </row>
    <row r="12" spans="1:15" ht="16.5" thickBot="1" x14ac:dyDescent="0.3">
      <c r="A12" s="73"/>
      <c r="B12" s="73"/>
      <c r="C12" s="73"/>
      <c r="D12" s="73"/>
      <c r="E12" s="73"/>
      <c r="F12" s="73"/>
      <c r="G12" s="73"/>
      <c r="H12" s="73"/>
      <c r="I12" s="73"/>
    </row>
    <row r="13" spans="1:15" ht="15.75" x14ac:dyDescent="0.25">
      <c r="A13" s="420" t="s">
        <v>566</v>
      </c>
      <c r="B13" s="418" t="s">
        <v>5</v>
      </c>
      <c r="C13" s="418"/>
      <c r="D13" s="418"/>
      <c r="E13" s="418" t="s">
        <v>6</v>
      </c>
      <c r="F13" s="418"/>
      <c r="G13" s="418"/>
      <c r="H13" s="418" t="s">
        <v>19</v>
      </c>
      <c r="I13" s="418"/>
      <c r="J13" s="418"/>
      <c r="K13" s="418" t="s">
        <v>20</v>
      </c>
      <c r="L13" s="418"/>
      <c r="M13" s="418"/>
      <c r="N13" s="418" t="s">
        <v>564</v>
      </c>
      <c r="O13" s="419"/>
    </row>
    <row r="14" spans="1:15" ht="32.25" thickBot="1" x14ac:dyDescent="0.3">
      <c r="A14" s="421"/>
      <c r="B14" s="218" t="s">
        <v>1</v>
      </c>
      <c r="C14" s="219" t="s">
        <v>2</v>
      </c>
      <c r="D14" s="220" t="s">
        <v>21</v>
      </c>
      <c r="E14" s="218" t="s">
        <v>1</v>
      </c>
      <c r="F14" s="219" t="s">
        <v>2</v>
      </c>
      <c r="G14" s="220" t="s">
        <v>21</v>
      </c>
      <c r="H14" s="218" t="s">
        <v>1</v>
      </c>
      <c r="I14" s="219" t="s">
        <v>2</v>
      </c>
      <c r="J14" s="220" t="s">
        <v>21</v>
      </c>
      <c r="K14" s="218" t="s">
        <v>1</v>
      </c>
      <c r="L14" s="219" t="s">
        <v>2</v>
      </c>
      <c r="M14" s="220" t="s">
        <v>21</v>
      </c>
      <c r="N14" s="184" t="s">
        <v>492</v>
      </c>
      <c r="O14" s="221" t="s">
        <v>563</v>
      </c>
    </row>
    <row r="15" spans="1:15" x14ac:dyDescent="0.25">
      <c r="A15" s="282" t="s">
        <v>689</v>
      </c>
      <c r="B15" s="196">
        <v>980009</v>
      </c>
      <c r="C15" s="197">
        <v>215366295.13</v>
      </c>
      <c r="D15" s="137">
        <v>219.76</v>
      </c>
      <c r="E15" s="196">
        <v>303497</v>
      </c>
      <c r="F15" s="197">
        <v>39181647.18</v>
      </c>
      <c r="G15" s="137">
        <v>129.1</v>
      </c>
      <c r="H15" s="196">
        <v>70871</v>
      </c>
      <c r="I15" s="197">
        <v>10156688.380000001</v>
      </c>
      <c r="J15" s="137">
        <v>143.31</v>
      </c>
      <c r="K15" s="137">
        <v>1</v>
      </c>
      <c r="L15" s="137">
        <v>143.53</v>
      </c>
      <c r="M15" s="137">
        <v>143.53</v>
      </c>
      <c r="N15" s="369">
        <v>1354378</v>
      </c>
      <c r="O15" s="370">
        <v>264704774.22</v>
      </c>
    </row>
    <row r="16" spans="1:15" x14ac:dyDescent="0.25">
      <c r="A16" s="190" t="s">
        <v>576</v>
      </c>
      <c r="B16" s="17">
        <v>3495</v>
      </c>
      <c r="C16" s="18">
        <v>1942850.04</v>
      </c>
      <c r="D16" s="58">
        <v>555.89</v>
      </c>
      <c r="E16" s="58">
        <v>74</v>
      </c>
      <c r="F16" s="18">
        <v>9160.49</v>
      </c>
      <c r="G16" s="58">
        <v>123.79</v>
      </c>
      <c r="H16" s="58">
        <v>17</v>
      </c>
      <c r="I16" s="18">
        <v>3721.21</v>
      </c>
      <c r="J16" s="58">
        <v>218.89</v>
      </c>
      <c r="K16" s="58"/>
      <c r="L16" s="58"/>
      <c r="M16" s="58"/>
      <c r="N16" s="198">
        <v>3586</v>
      </c>
      <c r="O16" s="199">
        <v>1955731.74</v>
      </c>
    </row>
    <row r="17" spans="1:15" x14ac:dyDescent="0.25">
      <c r="A17" s="190" t="s">
        <v>323</v>
      </c>
      <c r="B17" s="17">
        <v>1424</v>
      </c>
      <c r="C17" s="18">
        <v>782795.96</v>
      </c>
      <c r="D17" s="58">
        <v>549.72</v>
      </c>
      <c r="E17" s="58"/>
      <c r="F17" s="18"/>
      <c r="G17" s="58"/>
      <c r="H17" s="58"/>
      <c r="I17" s="18"/>
      <c r="J17" s="58"/>
      <c r="K17" s="58"/>
      <c r="L17" s="58"/>
      <c r="M17" s="58"/>
      <c r="N17" s="198">
        <v>1424</v>
      </c>
      <c r="O17" s="199">
        <v>782795.96</v>
      </c>
    </row>
    <row r="18" spans="1:15" x14ac:dyDescent="0.25">
      <c r="A18" s="190" t="s">
        <v>426</v>
      </c>
      <c r="B18" s="58">
        <v>325</v>
      </c>
      <c r="C18" s="18">
        <v>122605.95</v>
      </c>
      <c r="D18" s="58">
        <v>377.25</v>
      </c>
      <c r="E18" s="58">
        <v>16</v>
      </c>
      <c r="F18" s="18">
        <v>3441.21</v>
      </c>
      <c r="G18" s="58">
        <v>215.08</v>
      </c>
      <c r="H18" s="58">
        <v>4</v>
      </c>
      <c r="I18" s="58">
        <v>680.66</v>
      </c>
      <c r="J18" s="58">
        <v>170.17</v>
      </c>
      <c r="K18" s="58"/>
      <c r="L18" s="58"/>
      <c r="M18" s="58"/>
      <c r="N18" s="387">
        <v>345</v>
      </c>
      <c r="O18" s="199">
        <v>126727.82</v>
      </c>
    </row>
    <row r="19" spans="1:15" ht="15.75" thickBot="1" x14ac:dyDescent="0.3">
      <c r="A19" s="235" t="s">
        <v>387</v>
      </c>
      <c r="B19" s="200">
        <v>12</v>
      </c>
      <c r="C19" s="201">
        <v>5944.79</v>
      </c>
      <c r="D19" s="200">
        <v>495.4</v>
      </c>
      <c r="E19" s="200">
        <v>3</v>
      </c>
      <c r="F19" s="201">
        <v>1276.43</v>
      </c>
      <c r="G19" s="200">
        <v>425.48</v>
      </c>
      <c r="H19" s="200"/>
      <c r="I19" s="201"/>
      <c r="J19" s="200"/>
      <c r="K19" s="200"/>
      <c r="L19" s="200"/>
      <c r="M19" s="200"/>
      <c r="N19" s="408">
        <v>15</v>
      </c>
      <c r="O19" s="202">
        <v>7221.22</v>
      </c>
    </row>
    <row r="20" spans="1:15" x14ac:dyDescent="0.25">
      <c r="A20" s="2"/>
      <c r="B20" s="310"/>
      <c r="C20" s="244"/>
      <c r="D20" s="310"/>
      <c r="E20" s="310"/>
      <c r="F20" s="244"/>
      <c r="G20" s="310"/>
      <c r="H20" s="310"/>
      <c r="I20" s="244"/>
      <c r="J20" s="310"/>
      <c r="K20" s="310"/>
      <c r="L20" s="310"/>
      <c r="M20" s="310"/>
      <c r="N20" s="287"/>
      <c r="O20" s="245"/>
    </row>
    <row r="21" spans="1:15" ht="15.75" x14ac:dyDescent="0.25">
      <c r="A21" s="409" t="s">
        <v>690</v>
      </c>
      <c r="B21" s="409"/>
      <c r="C21" s="409"/>
      <c r="D21" s="409"/>
      <c r="E21" s="409"/>
      <c r="F21" s="409"/>
      <c r="G21" s="409"/>
      <c r="H21" s="409"/>
      <c r="I21" s="409"/>
      <c r="J21" s="409"/>
      <c r="K21" s="409"/>
      <c r="L21" s="409"/>
      <c r="M21" s="409"/>
      <c r="N21" s="409"/>
      <c r="O21" s="409"/>
    </row>
    <row r="22" spans="1:15" ht="16.5" thickBot="1" x14ac:dyDescent="0.3">
      <c r="A22" s="73"/>
      <c r="B22" s="73"/>
      <c r="C22" s="73"/>
      <c r="D22" s="73"/>
      <c r="E22" s="73"/>
      <c r="F22" s="73"/>
      <c r="G22" s="73"/>
      <c r="H22" s="73"/>
      <c r="I22" s="73"/>
    </row>
    <row r="23" spans="1:15" ht="15.75" x14ac:dyDescent="0.25">
      <c r="A23" s="420" t="s">
        <v>566</v>
      </c>
      <c r="B23" s="418" t="s">
        <v>5</v>
      </c>
      <c r="C23" s="418"/>
      <c r="D23" s="418"/>
      <c r="E23" s="418" t="s">
        <v>6</v>
      </c>
      <c r="F23" s="418"/>
      <c r="G23" s="418"/>
      <c r="H23" s="418" t="s">
        <v>19</v>
      </c>
      <c r="I23" s="418"/>
      <c r="J23" s="418"/>
      <c r="K23" s="418" t="s">
        <v>20</v>
      </c>
      <c r="L23" s="418"/>
      <c r="M23" s="418"/>
      <c r="N23" s="418" t="s">
        <v>564</v>
      </c>
      <c r="O23" s="419"/>
    </row>
    <row r="24" spans="1:15" ht="31.5" x14ac:dyDescent="0.25">
      <c r="A24" s="421"/>
      <c r="B24" s="218" t="s">
        <v>1</v>
      </c>
      <c r="C24" s="219" t="s">
        <v>2</v>
      </c>
      <c r="D24" s="220" t="s">
        <v>21</v>
      </c>
      <c r="E24" s="218" t="s">
        <v>1</v>
      </c>
      <c r="F24" s="219" t="s">
        <v>2</v>
      </c>
      <c r="G24" s="220" t="s">
        <v>21</v>
      </c>
      <c r="H24" s="218" t="s">
        <v>1</v>
      </c>
      <c r="I24" s="219" t="s">
        <v>2</v>
      </c>
      <c r="J24" s="220" t="s">
        <v>21</v>
      </c>
      <c r="K24" s="218" t="s">
        <v>1</v>
      </c>
      <c r="L24" s="219" t="s">
        <v>2</v>
      </c>
      <c r="M24" s="220" t="s">
        <v>21</v>
      </c>
      <c r="N24" s="184" t="s">
        <v>492</v>
      </c>
      <c r="O24" s="221" t="s">
        <v>563</v>
      </c>
    </row>
    <row r="25" spans="1:15" ht="15.75" thickBot="1" x14ac:dyDescent="0.3">
      <c r="A25" s="235" t="s">
        <v>491</v>
      </c>
      <c r="B25" s="253">
        <v>356357</v>
      </c>
      <c r="C25" s="201">
        <v>42771798.039999999</v>
      </c>
      <c r="D25" s="201">
        <v>1140.32</v>
      </c>
      <c r="E25" s="253">
        <v>76328</v>
      </c>
      <c r="F25" s="201">
        <v>5759334.2800000003</v>
      </c>
      <c r="G25" s="200">
        <v>748.39</v>
      </c>
      <c r="H25" s="200">
        <v>16</v>
      </c>
      <c r="I25" s="201">
        <v>6477.44</v>
      </c>
      <c r="J25" s="200">
        <v>404.84</v>
      </c>
      <c r="K25" s="200"/>
      <c r="L25" s="200"/>
      <c r="M25" s="200"/>
      <c r="N25" s="254">
        <v>432701</v>
      </c>
      <c r="O25" s="202">
        <v>48537609.759999998</v>
      </c>
    </row>
    <row r="26" spans="1:15" x14ac:dyDescent="0.25">
      <c r="N26" s="8"/>
      <c r="O26" s="9"/>
    </row>
    <row r="27" spans="1:15" x14ac:dyDescent="0.25">
      <c r="N27" s="8"/>
      <c r="O27" s="9"/>
    </row>
    <row r="28" spans="1:15" x14ac:dyDescent="0.25">
      <c r="N28" s="8"/>
      <c r="O28" s="9"/>
    </row>
    <row r="29" spans="1:15" x14ac:dyDescent="0.25">
      <c r="N29" s="8"/>
      <c r="O29" s="9"/>
    </row>
  </sheetData>
  <mergeCells count="21">
    <mergeCell ref="A1:O1"/>
    <mergeCell ref="A11:O11"/>
    <mergeCell ref="A21:O21"/>
    <mergeCell ref="B13:D13"/>
    <mergeCell ref="E13:G13"/>
    <mergeCell ref="H13:J13"/>
    <mergeCell ref="K13:M13"/>
    <mergeCell ref="N13:O13"/>
    <mergeCell ref="A3:A4"/>
    <mergeCell ref="A13:A14"/>
    <mergeCell ref="A23:A24"/>
    <mergeCell ref="B23:D23"/>
    <mergeCell ref="E23:G23"/>
    <mergeCell ref="H23:J23"/>
    <mergeCell ref="K23:M23"/>
    <mergeCell ref="N23:O23"/>
    <mergeCell ref="B3:D3"/>
    <mergeCell ref="E3:G3"/>
    <mergeCell ref="H3:J3"/>
    <mergeCell ref="K3:M3"/>
    <mergeCell ref="N3:O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92"/>
  <sheetViews>
    <sheetView zoomScaleNormal="100" workbookViewId="0">
      <selection activeCell="A2" sqref="A1:B1048576"/>
    </sheetView>
  </sheetViews>
  <sheetFormatPr defaultColWidth="9.140625" defaultRowHeight="15" x14ac:dyDescent="0.25"/>
  <cols>
    <col min="1" max="1" width="23.5703125" bestFit="1" customWidth="1"/>
    <col min="2" max="2" width="11.140625" customWidth="1"/>
    <col min="3" max="3" width="11.7109375" customWidth="1"/>
    <col min="4" max="5" width="11.5703125" customWidth="1"/>
    <col min="6" max="6" width="10.85546875" customWidth="1"/>
    <col min="7" max="7" width="15.140625" customWidth="1"/>
    <col min="8" max="8" width="28.7109375" customWidth="1"/>
    <col min="9" max="9" width="22.140625" style="15" customWidth="1"/>
    <col min="10" max="10" width="20.28515625" customWidth="1"/>
  </cols>
  <sheetData>
    <row r="1" spans="1:10" s="2" customFormat="1" ht="15.75" x14ac:dyDescent="0.25">
      <c r="A1" s="409"/>
      <c r="B1" s="409"/>
      <c r="C1" s="409"/>
      <c r="D1" s="409"/>
      <c r="E1" s="409"/>
      <c r="F1" s="409"/>
      <c r="G1" s="409"/>
      <c r="H1" s="409"/>
      <c r="I1" s="409"/>
      <c r="J1" s="409"/>
    </row>
    <row r="2" spans="1:10" x14ac:dyDescent="0.25">
      <c r="I2"/>
    </row>
    <row r="3" spans="1:10" ht="63" x14ac:dyDescent="0.25">
      <c r="A3" s="183" t="s">
        <v>44</v>
      </c>
      <c r="B3" s="183" t="s">
        <v>5</v>
      </c>
      <c r="C3" s="183" t="s">
        <v>6</v>
      </c>
      <c r="D3" s="183" t="s">
        <v>45</v>
      </c>
      <c r="E3" s="89" t="s">
        <v>49</v>
      </c>
      <c r="F3" s="89" t="s">
        <v>619</v>
      </c>
      <c r="G3" s="183" t="s">
        <v>620</v>
      </c>
      <c r="H3" s="248" t="s">
        <v>621</v>
      </c>
      <c r="I3" s="248" t="s">
        <v>622</v>
      </c>
      <c r="J3" s="248" t="s">
        <v>499</v>
      </c>
    </row>
    <row r="4" spans="1:10" x14ac:dyDescent="0.25">
      <c r="A4" s="249" t="s">
        <v>623</v>
      </c>
      <c r="B4" s="6">
        <v>323</v>
      </c>
      <c r="C4" s="6">
        <v>8276</v>
      </c>
      <c r="D4" s="6">
        <v>2049</v>
      </c>
      <c r="E4" s="6">
        <v>0</v>
      </c>
      <c r="F4" s="6">
        <v>0</v>
      </c>
      <c r="G4" s="6">
        <v>10648</v>
      </c>
      <c r="H4" s="13">
        <v>5583082.3899999997</v>
      </c>
      <c r="I4" s="13">
        <v>1825.82</v>
      </c>
      <c r="J4" s="13">
        <v>296112.93</v>
      </c>
    </row>
    <row r="5" spans="1:10" x14ac:dyDescent="0.25">
      <c r="A5" s="249" t="s">
        <v>635</v>
      </c>
      <c r="B5" s="6">
        <v>0</v>
      </c>
      <c r="C5" s="6">
        <v>0</v>
      </c>
      <c r="D5" s="6">
        <v>0</v>
      </c>
      <c r="E5" s="6">
        <v>2557</v>
      </c>
      <c r="F5" s="6">
        <v>0</v>
      </c>
      <c r="G5" s="6">
        <v>2557</v>
      </c>
      <c r="H5" s="13">
        <v>582147.87</v>
      </c>
      <c r="I5" s="13">
        <v>0</v>
      </c>
      <c r="J5" s="13">
        <v>5420.83</v>
      </c>
    </row>
    <row r="6" spans="1:10" x14ac:dyDescent="0.25">
      <c r="A6" s="7" t="s">
        <v>562</v>
      </c>
      <c r="B6" s="6">
        <v>357254</v>
      </c>
      <c r="C6" s="6">
        <v>82525</v>
      </c>
      <c r="D6" s="6">
        <v>8121</v>
      </c>
      <c r="E6" s="6">
        <v>0</v>
      </c>
      <c r="F6" s="6">
        <v>0</v>
      </c>
      <c r="G6" s="6">
        <v>447900</v>
      </c>
      <c r="H6" s="13">
        <v>503047785.61000001</v>
      </c>
      <c r="I6" s="13">
        <v>8853439.1099999994</v>
      </c>
      <c r="J6" s="13">
        <v>27609117.469999999</v>
      </c>
    </row>
    <row r="7" spans="1:10" x14ac:dyDescent="0.25">
      <c r="A7" s="7" t="s">
        <v>324</v>
      </c>
      <c r="B7" s="6">
        <v>421176</v>
      </c>
      <c r="C7" s="6">
        <v>134172</v>
      </c>
      <c r="D7" s="6">
        <v>62288</v>
      </c>
      <c r="E7" s="6">
        <v>0</v>
      </c>
      <c r="F7" s="6">
        <v>0</v>
      </c>
      <c r="G7" s="6">
        <v>617636</v>
      </c>
      <c r="H7" s="13">
        <v>444628829.80000001</v>
      </c>
      <c r="I7" s="13">
        <v>4625809.1100000003</v>
      </c>
      <c r="J7" s="13">
        <v>25641314.93</v>
      </c>
    </row>
    <row r="8" spans="1:10" x14ac:dyDescent="0.25">
      <c r="A8" s="7" t="s">
        <v>325</v>
      </c>
      <c r="B8" s="6">
        <v>270</v>
      </c>
      <c r="C8" s="6">
        <v>62</v>
      </c>
      <c r="D8" s="6">
        <v>1</v>
      </c>
      <c r="E8" s="6">
        <v>0</v>
      </c>
      <c r="F8" s="6">
        <v>0</v>
      </c>
      <c r="G8" s="6">
        <v>333</v>
      </c>
      <c r="H8" s="13">
        <v>306737.95</v>
      </c>
      <c r="I8" s="13">
        <v>3633.71</v>
      </c>
      <c r="J8" s="13">
        <v>17523.52</v>
      </c>
    </row>
    <row r="9" spans="1:10" x14ac:dyDescent="0.25">
      <c r="A9" s="7" t="s">
        <v>326</v>
      </c>
      <c r="B9" s="6">
        <v>8309</v>
      </c>
      <c r="C9" s="6">
        <v>1652</v>
      </c>
      <c r="D9" s="6">
        <v>563</v>
      </c>
      <c r="E9" s="6">
        <v>0</v>
      </c>
      <c r="F9" s="6">
        <v>0</v>
      </c>
      <c r="G9" s="6">
        <v>10524</v>
      </c>
      <c r="H9" s="13">
        <v>9733800.9600000009</v>
      </c>
      <c r="I9" s="13">
        <v>38679.65</v>
      </c>
      <c r="J9" s="13">
        <v>570443.37</v>
      </c>
    </row>
    <row r="10" spans="1:10" x14ac:dyDescent="0.25">
      <c r="A10" s="7" t="s">
        <v>327</v>
      </c>
      <c r="B10" s="6">
        <v>981</v>
      </c>
      <c r="C10" s="6">
        <v>337</v>
      </c>
      <c r="D10" s="6">
        <v>105</v>
      </c>
      <c r="E10" s="6">
        <v>0</v>
      </c>
      <c r="F10" s="6">
        <v>0</v>
      </c>
      <c r="G10" s="6">
        <v>1423</v>
      </c>
      <c r="H10" s="13">
        <v>3168357.85</v>
      </c>
      <c r="I10" s="13">
        <v>307433.71999999997</v>
      </c>
      <c r="J10" s="13">
        <v>170830.73</v>
      </c>
    </row>
    <row r="11" spans="1:10" x14ac:dyDescent="0.25">
      <c r="A11" s="7" t="s">
        <v>531</v>
      </c>
      <c r="B11" s="6">
        <v>1221</v>
      </c>
      <c r="C11" s="6">
        <v>124</v>
      </c>
      <c r="D11" s="6">
        <v>27</v>
      </c>
      <c r="E11" s="6">
        <v>7</v>
      </c>
      <c r="F11" s="6">
        <v>0</v>
      </c>
      <c r="G11" s="6">
        <v>1379</v>
      </c>
      <c r="H11" s="13">
        <v>1883850.42</v>
      </c>
      <c r="I11" s="13">
        <v>62407.44</v>
      </c>
      <c r="J11" s="13">
        <v>101827.03</v>
      </c>
    </row>
    <row r="12" spans="1:10" x14ac:dyDescent="0.25">
      <c r="A12" s="7" t="s">
        <v>328</v>
      </c>
      <c r="B12" s="6">
        <v>10692</v>
      </c>
      <c r="C12" s="6">
        <v>1561</v>
      </c>
      <c r="D12" s="6">
        <v>249</v>
      </c>
      <c r="E12" s="6">
        <v>0</v>
      </c>
      <c r="F12" s="6">
        <v>0</v>
      </c>
      <c r="G12" s="6">
        <v>12502</v>
      </c>
      <c r="H12" s="13">
        <v>16110523.82</v>
      </c>
      <c r="I12" s="13">
        <v>558903.30000000005</v>
      </c>
      <c r="J12" s="13">
        <v>804052.72</v>
      </c>
    </row>
    <row r="13" spans="1:10" x14ac:dyDescent="0.25">
      <c r="A13" s="7" t="s">
        <v>329</v>
      </c>
      <c r="B13" s="6">
        <v>3004</v>
      </c>
      <c r="C13" s="6">
        <v>983</v>
      </c>
      <c r="D13" s="6">
        <v>115</v>
      </c>
      <c r="E13" s="6">
        <v>0</v>
      </c>
      <c r="F13" s="6">
        <v>0</v>
      </c>
      <c r="G13" s="6">
        <v>4102</v>
      </c>
      <c r="H13" s="13">
        <v>7931393.7599999998</v>
      </c>
      <c r="I13" s="13">
        <v>677537.58</v>
      </c>
      <c r="J13" s="13">
        <v>400598.02</v>
      </c>
    </row>
    <row r="14" spans="1:10" x14ac:dyDescent="0.25">
      <c r="A14" s="7" t="s">
        <v>330</v>
      </c>
      <c r="B14" s="6">
        <v>4606</v>
      </c>
      <c r="C14" s="6">
        <v>1174</v>
      </c>
      <c r="D14" s="6">
        <v>127</v>
      </c>
      <c r="E14" s="6">
        <v>42</v>
      </c>
      <c r="F14" s="6">
        <v>0</v>
      </c>
      <c r="G14" s="6">
        <v>5949</v>
      </c>
      <c r="H14" s="13">
        <v>7720768.75</v>
      </c>
      <c r="I14" s="13">
        <v>286602.75</v>
      </c>
      <c r="J14" s="13">
        <v>426047.32</v>
      </c>
    </row>
    <row r="15" spans="1:10" x14ac:dyDescent="0.25">
      <c r="A15" s="7" t="s">
        <v>331</v>
      </c>
      <c r="B15" s="6">
        <v>2018</v>
      </c>
      <c r="C15" s="6">
        <v>291</v>
      </c>
      <c r="D15" s="6">
        <v>91</v>
      </c>
      <c r="E15" s="6">
        <v>0</v>
      </c>
      <c r="F15" s="6">
        <v>0</v>
      </c>
      <c r="G15" s="6">
        <v>2400</v>
      </c>
      <c r="H15" s="13">
        <v>3708792.81</v>
      </c>
      <c r="I15" s="13">
        <v>189661.89</v>
      </c>
      <c r="J15" s="13">
        <v>208080.44</v>
      </c>
    </row>
    <row r="16" spans="1:10" x14ac:dyDescent="0.25">
      <c r="A16" s="7" t="s">
        <v>332</v>
      </c>
      <c r="B16" s="6">
        <v>510</v>
      </c>
      <c r="C16" s="6">
        <v>114</v>
      </c>
      <c r="D16" s="6">
        <v>0</v>
      </c>
      <c r="E16" s="6">
        <v>3</v>
      </c>
      <c r="F16" s="6">
        <v>0</v>
      </c>
      <c r="G16" s="6">
        <v>627</v>
      </c>
      <c r="H16" s="13">
        <v>811819.77</v>
      </c>
      <c r="I16" s="13">
        <v>34948.44</v>
      </c>
      <c r="J16" s="13">
        <v>42932.74</v>
      </c>
    </row>
    <row r="17" spans="1:10" x14ac:dyDescent="0.25">
      <c r="A17" s="7" t="s">
        <v>333</v>
      </c>
      <c r="B17" s="6">
        <v>36210</v>
      </c>
      <c r="C17" s="6">
        <v>7371</v>
      </c>
      <c r="D17" s="6">
        <v>959</v>
      </c>
      <c r="E17" s="6">
        <v>291</v>
      </c>
      <c r="F17" s="6">
        <v>0</v>
      </c>
      <c r="G17" s="6">
        <v>44831</v>
      </c>
      <c r="H17" s="13">
        <v>64376217.840000004</v>
      </c>
      <c r="I17" s="13">
        <v>2568607.81</v>
      </c>
      <c r="J17" s="13">
        <v>3453358.27</v>
      </c>
    </row>
    <row r="18" spans="1:10" x14ac:dyDescent="0.25">
      <c r="A18" s="7" t="s">
        <v>334</v>
      </c>
      <c r="B18" s="6">
        <v>147658</v>
      </c>
      <c r="C18" s="6">
        <v>77652</v>
      </c>
      <c r="D18" s="6">
        <v>20751</v>
      </c>
      <c r="E18" s="6">
        <v>2878</v>
      </c>
      <c r="F18" s="6">
        <v>0</v>
      </c>
      <c r="G18" s="6">
        <v>248939</v>
      </c>
      <c r="H18" s="13">
        <v>207759354.11000001</v>
      </c>
      <c r="I18" s="13">
        <v>347334.02</v>
      </c>
      <c r="J18" s="13">
        <v>10342797.25</v>
      </c>
    </row>
    <row r="19" spans="1:10" x14ac:dyDescent="0.25">
      <c r="A19" s="7" t="s">
        <v>356</v>
      </c>
      <c r="B19" s="6">
        <v>1109</v>
      </c>
      <c r="C19" s="6">
        <v>416</v>
      </c>
      <c r="D19" s="6">
        <v>45</v>
      </c>
      <c r="E19" s="6">
        <v>4</v>
      </c>
      <c r="F19" s="6">
        <v>0</v>
      </c>
      <c r="G19" s="6">
        <v>1574</v>
      </c>
      <c r="H19" s="13">
        <v>1187118.79</v>
      </c>
      <c r="I19" s="13">
        <v>15878.1</v>
      </c>
      <c r="J19" s="13">
        <v>67892.41</v>
      </c>
    </row>
    <row r="20" spans="1:10" x14ac:dyDescent="0.25">
      <c r="A20" s="7" t="s">
        <v>357</v>
      </c>
      <c r="B20" s="6">
        <v>12224</v>
      </c>
      <c r="C20" s="6">
        <v>4018</v>
      </c>
      <c r="D20" s="6">
        <v>533</v>
      </c>
      <c r="E20" s="6">
        <v>0</v>
      </c>
      <c r="F20" s="6">
        <v>0</v>
      </c>
      <c r="G20" s="6">
        <v>16775</v>
      </c>
      <c r="H20" s="13">
        <v>11992133.84</v>
      </c>
      <c r="I20" s="13">
        <v>302379.34999999998</v>
      </c>
      <c r="J20" s="13">
        <v>669864.43000000005</v>
      </c>
    </row>
    <row r="21" spans="1:10" x14ac:dyDescent="0.25">
      <c r="A21" s="7" t="s">
        <v>335</v>
      </c>
      <c r="B21" s="6">
        <v>12926</v>
      </c>
      <c r="C21" s="6">
        <v>5631</v>
      </c>
      <c r="D21" s="6">
        <v>293</v>
      </c>
      <c r="E21" s="6">
        <v>159</v>
      </c>
      <c r="F21" s="6">
        <v>0</v>
      </c>
      <c r="G21" s="6">
        <v>19009</v>
      </c>
      <c r="H21" s="13">
        <v>21596211.140000001</v>
      </c>
      <c r="I21" s="13">
        <v>1236182.6299999999</v>
      </c>
      <c r="J21" s="13">
        <v>1156611.1599999999</v>
      </c>
    </row>
    <row r="22" spans="1:10" x14ac:dyDescent="0.25">
      <c r="A22" s="7" t="s">
        <v>336</v>
      </c>
      <c r="B22" s="6">
        <v>17106</v>
      </c>
      <c r="C22" s="6">
        <v>4947</v>
      </c>
      <c r="D22" s="6">
        <v>963</v>
      </c>
      <c r="E22" s="6">
        <v>0</v>
      </c>
      <c r="F22" s="6">
        <v>0</v>
      </c>
      <c r="G22" s="6">
        <v>23016</v>
      </c>
      <c r="H22" s="13">
        <v>28366226.16</v>
      </c>
      <c r="I22" s="13">
        <v>1015173.77</v>
      </c>
      <c r="J22" s="13">
        <v>1455155.19</v>
      </c>
    </row>
    <row r="23" spans="1:10" x14ac:dyDescent="0.25">
      <c r="A23" s="7" t="s">
        <v>358</v>
      </c>
      <c r="B23" s="6">
        <v>2221</v>
      </c>
      <c r="C23" s="6">
        <v>483</v>
      </c>
      <c r="D23" s="6">
        <v>206</v>
      </c>
      <c r="E23" s="6">
        <v>0</v>
      </c>
      <c r="F23" s="6">
        <v>0</v>
      </c>
      <c r="G23" s="6">
        <v>2910</v>
      </c>
      <c r="H23" s="13">
        <v>4425149.97</v>
      </c>
      <c r="I23" s="13">
        <v>275616.53000000003</v>
      </c>
      <c r="J23" s="13">
        <v>25885.99</v>
      </c>
    </row>
    <row r="24" spans="1:10" x14ac:dyDescent="0.25">
      <c r="A24" s="7" t="s">
        <v>359</v>
      </c>
      <c r="B24" s="6">
        <v>436</v>
      </c>
      <c r="C24" s="6">
        <v>109</v>
      </c>
      <c r="D24" s="6">
        <v>43</v>
      </c>
      <c r="E24" s="6">
        <v>0</v>
      </c>
      <c r="F24" s="6">
        <v>0</v>
      </c>
      <c r="G24" s="6">
        <v>588</v>
      </c>
      <c r="H24" s="13">
        <v>526222.38</v>
      </c>
      <c r="I24" s="13">
        <v>5670.47</v>
      </c>
      <c r="J24" s="13">
        <v>25873.17</v>
      </c>
    </row>
    <row r="25" spans="1:10" x14ac:dyDescent="0.25">
      <c r="A25" s="7" t="s">
        <v>360</v>
      </c>
      <c r="B25" s="6">
        <v>472</v>
      </c>
      <c r="C25" s="6">
        <v>217</v>
      </c>
      <c r="D25" s="6">
        <v>37</v>
      </c>
      <c r="E25" s="6">
        <v>0</v>
      </c>
      <c r="F25" s="6">
        <v>0</v>
      </c>
      <c r="G25" s="6">
        <v>726</v>
      </c>
      <c r="H25" s="13">
        <v>790136.19</v>
      </c>
      <c r="I25" s="13">
        <v>2437.94</v>
      </c>
      <c r="J25" s="13">
        <v>39379.86</v>
      </c>
    </row>
    <row r="26" spans="1:10" s="37" customFormat="1" x14ac:dyDescent="0.25">
      <c r="A26" s="7" t="s">
        <v>361</v>
      </c>
      <c r="B26" s="6">
        <v>41</v>
      </c>
      <c r="C26" s="6">
        <v>22</v>
      </c>
      <c r="D26" s="6">
        <v>7</v>
      </c>
      <c r="E26" s="6">
        <v>0</v>
      </c>
      <c r="F26" s="6">
        <v>0</v>
      </c>
      <c r="G26" s="6">
        <v>70</v>
      </c>
      <c r="H26" s="13">
        <v>75413.429999999993</v>
      </c>
      <c r="I26" s="13">
        <v>566.91</v>
      </c>
      <c r="J26" s="13">
        <v>3680.52</v>
      </c>
    </row>
    <row r="27" spans="1:10" x14ac:dyDescent="0.25">
      <c r="A27" s="7" t="s">
        <v>362</v>
      </c>
      <c r="B27" s="6">
        <v>799</v>
      </c>
      <c r="C27" s="6">
        <v>207</v>
      </c>
      <c r="D27" s="6">
        <v>53</v>
      </c>
      <c r="E27" s="6">
        <v>0</v>
      </c>
      <c r="F27" s="6">
        <v>0</v>
      </c>
      <c r="G27" s="6">
        <v>1059</v>
      </c>
      <c r="H27" s="13">
        <v>1211985.1499999999</v>
      </c>
      <c r="I27" s="13">
        <v>16558.330000000002</v>
      </c>
      <c r="J27" s="13">
        <v>54726.29</v>
      </c>
    </row>
    <row r="28" spans="1:10" x14ac:dyDescent="0.25">
      <c r="A28" s="250" t="s">
        <v>363</v>
      </c>
      <c r="B28" s="6">
        <v>20618</v>
      </c>
      <c r="C28" s="6">
        <v>5738</v>
      </c>
      <c r="D28" s="6">
        <v>583</v>
      </c>
      <c r="E28" s="6">
        <v>0</v>
      </c>
      <c r="F28" s="6">
        <v>0</v>
      </c>
      <c r="G28" s="6">
        <v>26939</v>
      </c>
      <c r="H28" s="13">
        <v>42204573.219999999</v>
      </c>
      <c r="I28" s="13">
        <v>1714993.74</v>
      </c>
      <c r="J28" s="13">
        <v>2165764.02</v>
      </c>
    </row>
    <row r="29" spans="1:10" x14ac:dyDescent="0.25">
      <c r="A29" s="249" t="s">
        <v>599</v>
      </c>
      <c r="B29" s="6">
        <v>294477</v>
      </c>
      <c r="C29" s="6">
        <v>0</v>
      </c>
      <c r="D29" s="6">
        <v>61332</v>
      </c>
      <c r="E29" s="6">
        <v>0</v>
      </c>
      <c r="F29" s="6">
        <v>0</v>
      </c>
      <c r="G29" s="6">
        <v>355809</v>
      </c>
      <c r="H29" s="13">
        <v>179452182.72999999</v>
      </c>
      <c r="I29" s="13">
        <v>55712.25</v>
      </c>
      <c r="J29" s="13">
        <v>10414287.140000001</v>
      </c>
    </row>
    <row r="30" spans="1:10" x14ac:dyDescent="0.25">
      <c r="A30" s="7" t="s">
        <v>364</v>
      </c>
      <c r="B30" s="6">
        <v>25</v>
      </c>
      <c r="C30" s="6">
        <v>27</v>
      </c>
      <c r="D30" s="6">
        <v>6</v>
      </c>
      <c r="E30" s="6">
        <v>0</v>
      </c>
      <c r="F30" s="6">
        <v>0</v>
      </c>
      <c r="G30" s="6">
        <v>58</v>
      </c>
      <c r="H30" s="13">
        <v>48790.35</v>
      </c>
      <c r="I30" s="13">
        <v>64.83</v>
      </c>
      <c r="J30" s="13">
        <v>2461.06</v>
      </c>
    </row>
    <row r="31" spans="1:10" x14ac:dyDescent="0.25">
      <c r="A31" s="7" t="s">
        <v>365</v>
      </c>
      <c r="B31" s="6">
        <v>29</v>
      </c>
      <c r="C31" s="6">
        <v>9</v>
      </c>
      <c r="D31" s="6">
        <v>0</v>
      </c>
      <c r="E31" s="6">
        <v>0</v>
      </c>
      <c r="F31" s="6">
        <v>0</v>
      </c>
      <c r="G31" s="6">
        <v>38</v>
      </c>
      <c r="H31" s="13">
        <v>43740.15</v>
      </c>
      <c r="I31" s="13">
        <v>297.93</v>
      </c>
      <c r="J31" s="13">
        <v>2126.29</v>
      </c>
    </row>
    <row r="32" spans="1:10" x14ac:dyDescent="0.25">
      <c r="A32" s="7" t="s">
        <v>532</v>
      </c>
      <c r="B32" s="6">
        <v>14</v>
      </c>
      <c r="C32" s="6">
        <v>5</v>
      </c>
      <c r="D32" s="6">
        <v>0</v>
      </c>
      <c r="E32" s="6">
        <v>0</v>
      </c>
      <c r="F32" s="6">
        <v>0</v>
      </c>
      <c r="G32" s="6">
        <v>19</v>
      </c>
      <c r="H32" s="13">
        <v>20227.38</v>
      </c>
      <c r="I32" s="13">
        <v>349.97</v>
      </c>
      <c r="J32" s="13">
        <v>1163.8599999999999</v>
      </c>
    </row>
    <row r="33" spans="1:10" x14ac:dyDescent="0.25">
      <c r="A33" s="7" t="s">
        <v>337</v>
      </c>
      <c r="B33" s="6">
        <v>101691</v>
      </c>
      <c r="C33" s="6">
        <v>31224</v>
      </c>
      <c r="D33" s="6">
        <v>10525</v>
      </c>
      <c r="E33" s="6">
        <v>359</v>
      </c>
      <c r="F33" s="6">
        <v>0</v>
      </c>
      <c r="G33" s="6">
        <v>143799</v>
      </c>
      <c r="H33" s="13">
        <v>112900301.15000001</v>
      </c>
      <c r="I33" s="13">
        <v>865176.49</v>
      </c>
      <c r="J33" s="13">
        <v>6588800.0599999996</v>
      </c>
    </row>
    <row r="34" spans="1:10" x14ac:dyDescent="0.25">
      <c r="A34" s="7" t="s">
        <v>571</v>
      </c>
      <c r="B34" s="6">
        <v>432624</v>
      </c>
      <c r="C34" s="6">
        <v>257314</v>
      </c>
      <c r="D34" s="6">
        <v>34203</v>
      </c>
      <c r="E34" s="6">
        <v>23434</v>
      </c>
      <c r="F34" s="6">
        <v>0</v>
      </c>
      <c r="G34" s="6">
        <v>747575</v>
      </c>
      <c r="H34" s="13">
        <v>595413266.71000004</v>
      </c>
      <c r="I34" s="13">
        <v>12753877.59</v>
      </c>
      <c r="J34" s="13">
        <v>33758101.530000001</v>
      </c>
    </row>
    <row r="35" spans="1:10" x14ac:dyDescent="0.25">
      <c r="A35" s="7" t="s">
        <v>594</v>
      </c>
      <c r="B35" s="6">
        <v>0</v>
      </c>
      <c r="C35" s="6">
        <v>5912</v>
      </c>
      <c r="D35" s="6">
        <v>0</v>
      </c>
      <c r="E35" s="6">
        <v>0</v>
      </c>
      <c r="F35" s="6">
        <v>0</v>
      </c>
      <c r="G35" s="6">
        <v>5912</v>
      </c>
      <c r="H35" s="13">
        <v>1061729.6299999999</v>
      </c>
      <c r="I35" s="13">
        <v>0</v>
      </c>
      <c r="J35" s="13">
        <v>63704.81</v>
      </c>
    </row>
    <row r="36" spans="1:10" x14ac:dyDescent="0.25">
      <c r="A36" s="249" t="s">
        <v>595</v>
      </c>
      <c r="B36" s="6">
        <v>442</v>
      </c>
      <c r="C36" s="6">
        <v>53</v>
      </c>
      <c r="D36" s="6">
        <v>7</v>
      </c>
      <c r="E36" s="6">
        <v>5</v>
      </c>
      <c r="F36" s="6">
        <v>0</v>
      </c>
      <c r="G36" s="6">
        <v>507</v>
      </c>
      <c r="H36" s="13">
        <v>744096.9</v>
      </c>
      <c r="I36" s="13">
        <v>44162.57</v>
      </c>
      <c r="J36" s="13">
        <v>45243.77</v>
      </c>
    </row>
    <row r="37" spans="1:10" x14ac:dyDescent="0.25">
      <c r="A37" s="249" t="s">
        <v>596</v>
      </c>
      <c r="B37" s="6">
        <v>0</v>
      </c>
      <c r="C37" s="6">
        <v>1153</v>
      </c>
      <c r="D37" s="6">
        <v>0</v>
      </c>
      <c r="E37" s="6">
        <v>0</v>
      </c>
      <c r="F37" s="6">
        <v>0</v>
      </c>
      <c r="G37" s="6">
        <v>1153</v>
      </c>
      <c r="H37" s="13">
        <v>469239.93</v>
      </c>
      <c r="I37" s="13">
        <v>604.94000000000005</v>
      </c>
      <c r="J37" s="13">
        <v>28117.49</v>
      </c>
    </row>
    <row r="38" spans="1:10" x14ac:dyDescent="0.25">
      <c r="A38" s="249" t="s">
        <v>600</v>
      </c>
      <c r="B38" s="6">
        <v>14244</v>
      </c>
      <c r="C38" s="6">
        <v>0</v>
      </c>
      <c r="D38" s="6">
        <v>0</v>
      </c>
      <c r="E38" s="6">
        <v>19303</v>
      </c>
      <c r="F38" s="6">
        <v>0</v>
      </c>
      <c r="G38" s="6">
        <v>33547</v>
      </c>
      <c r="H38" s="13">
        <v>11973515.07</v>
      </c>
      <c r="I38" s="13">
        <v>2.83</v>
      </c>
      <c r="J38" s="13">
        <v>341468.12</v>
      </c>
    </row>
    <row r="39" spans="1:10" x14ac:dyDescent="0.25">
      <c r="A39" s="7" t="s">
        <v>533</v>
      </c>
      <c r="B39" s="6">
        <v>4852</v>
      </c>
      <c r="C39" s="6">
        <v>1282</v>
      </c>
      <c r="D39" s="6">
        <v>332</v>
      </c>
      <c r="E39" s="6">
        <v>0</v>
      </c>
      <c r="F39" s="6">
        <v>0</v>
      </c>
      <c r="G39" s="6">
        <v>6466</v>
      </c>
      <c r="H39" s="13">
        <v>2541321.23</v>
      </c>
      <c r="I39" s="13">
        <v>238850.96</v>
      </c>
      <c r="J39" s="13">
        <v>136527.17000000001</v>
      </c>
    </row>
    <row r="40" spans="1:10" x14ac:dyDescent="0.25">
      <c r="A40" s="7" t="s">
        <v>534</v>
      </c>
      <c r="B40" s="6">
        <v>26956</v>
      </c>
      <c r="C40" s="6">
        <v>7916</v>
      </c>
      <c r="D40" s="6">
        <v>3084</v>
      </c>
      <c r="E40" s="6">
        <v>0</v>
      </c>
      <c r="F40" s="6">
        <v>0</v>
      </c>
      <c r="G40" s="6">
        <v>37956</v>
      </c>
      <c r="H40" s="13">
        <v>9031182.3499999996</v>
      </c>
      <c r="I40" s="13">
        <v>408657.42</v>
      </c>
      <c r="J40" s="13">
        <v>511019.94</v>
      </c>
    </row>
    <row r="41" spans="1:10" x14ac:dyDescent="0.25">
      <c r="A41" s="7" t="s">
        <v>647</v>
      </c>
      <c r="B41" s="6">
        <v>13186</v>
      </c>
      <c r="C41" s="6">
        <v>2572</v>
      </c>
      <c r="D41" s="6">
        <v>347</v>
      </c>
      <c r="E41" s="6">
        <v>0</v>
      </c>
      <c r="F41" s="6">
        <v>0</v>
      </c>
      <c r="G41" s="6">
        <v>16105</v>
      </c>
      <c r="H41" s="13">
        <v>6039230.4400000004</v>
      </c>
      <c r="I41" s="13">
        <v>301492.84000000003</v>
      </c>
      <c r="J41" s="13">
        <v>306379.84999999998</v>
      </c>
    </row>
    <row r="42" spans="1:10" x14ac:dyDescent="0.25">
      <c r="A42" s="7" t="s">
        <v>535</v>
      </c>
      <c r="B42" s="6">
        <v>2936</v>
      </c>
      <c r="C42" s="6">
        <v>1322</v>
      </c>
      <c r="D42" s="6">
        <v>284</v>
      </c>
      <c r="E42" s="6">
        <v>0</v>
      </c>
      <c r="F42" s="6">
        <v>0</v>
      </c>
      <c r="G42" s="6">
        <v>4542</v>
      </c>
      <c r="H42" s="13">
        <v>960045.17</v>
      </c>
      <c r="I42" s="13">
        <v>19315.68</v>
      </c>
      <c r="J42" s="13">
        <v>56371.44</v>
      </c>
    </row>
    <row r="43" spans="1:10" x14ac:dyDescent="0.25">
      <c r="A43" s="7" t="s">
        <v>536</v>
      </c>
      <c r="B43" s="6">
        <v>2373</v>
      </c>
      <c r="C43" s="6">
        <v>739</v>
      </c>
      <c r="D43" s="6">
        <v>44</v>
      </c>
      <c r="E43" s="6">
        <v>0</v>
      </c>
      <c r="F43" s="6">
        <v>0</v>
      </c>
      <c r="G43" s="6">
        <v>3156</v>
      </c>
      <c r="H43" s="13">
        <v>687233.27</v>
      </c>
      <c r="I43" s="13">
        <v>17368.28</v>
      </c>
      <c r="J43" s="13">
        <v>39808.379999999997</v>
      </c>
    </row>
    <row r="44" spans="1:10" x14ac:dyDescent="0.25">
      <c r="A44" s="7" t="s">
        <v>537</v>
      </c>
      <c r="B44" s="6">
        <v>22803</v>
      </c>
      <c r="C44" s="6">
        <v>4527</v>
      </c>
      <c r="D44" s="6">
        <v>191</v>
      </c>
      <c r="E44" s="6">
        <v>0</v>
      </c>
      <c r="F44" s="6">
        <v>0</v>
      </c>
      <c r="G44" s="6">
        <v>27521</v>
      </c>
      <c r="H44" s="13">
        <v>6974638.2699999996</v>
      </c>
      <c r="I44" s="13">
        <v>310108.08</v>
      </c>
      <c r="J44" s="13">
        <v>376318.06</v>
      </c>
    </row>
    <row r="45" spans="1:10" x14ac:dyDescent="0.25">
      <c r="A45" s="7" t="s">
        <v>538</v>
      </c>
      <c r="B45" s="6">
        <v>28176</v>
      </c>
      <c r="C45" s="6">
        <v>7029</v>
      </c>
      <c r="D45" s="6">
        <v>197</v>
      </c>
      <c r="E45" s="6">
        <v>0</v>
      </c>
      <c r="F45" s="6">
        <v>0</v>
      </c>
      <c r="G45" s="6">
        <v>35402</v>
      </c>
      <c r="H45" s="13">
        <v>8140219.4100000001</v>
      </c>
      <c r="I45" s="13">
        <v>263561.81</v>
      </c>
      <c r="J45" s="13">
        <v>465861.36</v>
      </c>
    </row>
    <row r="46" spans="1:10" x14ac:dyDescent="0.25">
      <c r="A46" s="7" t="s">
        <v>510</v>
      </c>
      <c r="B46" s="6">
        <v>3758</v>
      </c>
      <c r="C46" s="6">
        <v>866</v>
      </c>
      <c r="D46" s="6">
        <v>63</v>
      </c>
      <c r="E46" s="6">
        <v>0</v>
      </c>
      <c r="F46" s="6">
        <v>0</v>
      </c>
      <c r="G46" s="6">
        <v>4687</v>
      </c>
      <c r="H46" s="13">
        <v>1686031.24</v>
      </c>
      <c r="I46" s="13">
        <v>144288.70000000001</v>
      </c>
      <c r="J46" s="13">
        <v>87878.86</v>
      </c>
    </row>
    <row r="47" spans="1:10" x14ac:dyDescent="0.25">
      <c r="A47" s="7" t="s">
        <v>539</v>
      </c>
      <c r="B47" s="6">
        <v>1852</v>
      </c>
      <c r="C47" s="6">
        <v>989</v>
      </c>
      <c r="D47" s="6">
        <v>283</v>
      </c>
      <c r="E47" s="6">
        <v>0</v>
      </c>
      <c r="F47" s="6">
        <v>0</v>
      </c>
      <c r="G47" s="6">
        <v>3124</v>
      </c>
      <c r="H47" s="13">
        <v>371959.54</v>
      </c>
      <c r="I47" s="13">
        <v>1493.42</v>
      </c>
      <c r="J47" s="13">
        <v>22210.32</v>
      </c>
    </row>
    <row r="48" spans="1:10" x14ac:dyDescent="0.25">
      <c r="A48" s="7" t="s">
        <v>540</v>
      </c>
      <c r="B48" s="6">
        <v>1235</v>
      </c>
      <c r="C48" s="6">
        <v>417</v>
      </c>
      <c r="D48" s="6">
        <v>6</v>
      </c>
      <c r="E48" s="6">
        <v>0</v>
      </c>
      <c r="F48" s="6">
        <v>0</v>
      </c>
      <c r="G48" s="6">
        <v>1658</v>
      </c>
      <c r="H48" s="13">
        <v>754030.06</v>
      </c>
      <c r="I48" s="13">
        <v>52834.63</v>
      </c>
      <c r="J48" s="13">
        <v>42032.11</v>
      </c>
    </row>
    <row r="49" spans="1:10" x14ac:dyDescent="0.25">
      <c r="A49" s="7" t="s">
        <v>628</v>
      </c>
      <c r="B49" s="6">
        <v>225223</v>
      </c>
      <c r="C49" s="6">
        <v>32449</v>
      </c>
      <c r="D49" s="6">
        <v>1056</v>
      </c>
      <c r="E49" s="6">
        <v>0</v>
      </c>
      <c r="F49" s="6">
        <v>0</v>
      </c>
      <c r="G49" s="6">
        <v>258728</v>
      </c>
      <c r="H49" s="13">
        <v>48401009.450000003</v>
      </c>
      <c r="I49" s="13">
        <v>435688.1</v>
      </c>
      <c r="J49" s="13">
        <v>2857561.14</v>
      </c>
    </row>
    <row r="50" spans="1:10" x14ac:dyDescent="0.25">
      <c r="A50" s="7" t="s">
        <v>541</v>
      </c>
      <c r="B50" s="6">
        <v>11176</v>
      </c>
      <c r="C50" s="6">
        <v>3562</v>
      </c>
      <c r="D50" s="6">
        <v>80</v>
      </c>
      <c r="E50" s="6">
        <v>0</v>
      </c>
      <c r="F50" s="6">
        <v>0</v>
      </c>
      <c r="G50" s="6">
        <v>14818</v>
      </c>
      <c r="H50" s="13">
        <v>1202905.5</v>
      </c>
      <c r="I50" s="13">
        <v>78.31</v>
      </c>
      <c r="J50" s="13">
        <v>72173.03</v>
      </c>
    </row>
    <row r="51" spans="1:10" x14ac:dyDescent="0.25">
      <c r="A51" s="7" t="s">
        <v>542</v>
      </c>
      <c r="B51" s="6">
        <v>5934</v>
      </c>
      <c r="C51" s="6">
        <v>1514</v>
      </c>
      <c r="D51" s="6">
        <v>81</v>
      </c>
      <c r="E51" s="6">
        <v>0</v>
      </c>
      <c r="F51" s="6">
        <v>0</v>
      </c>
      <c r="G51" s="6">
        <v>7529</v>
      </c>
      <c r="H51" s="13">
        <v>812075.2</v>
      </c>
      <c r="I51" s="13">
        <v>120.43</v>
      </c>
      <c r="J51" s="13">
        <v>48712.44</v>
      </c>
    </row>
    <row r="52" spans="1:10" x14ac:dyDescent="0.25">
      <c r="A52" s="7" t="s">
        <v>543</v>
      </c>
      <c r="B52" s="6">
        <v>24567</v>
      </c>
      <c r="C52" s="6">
        <v>10000</v>
      </c>
      <c r="D52" s="6">
        <v>624</v>
      </c>
      <c r="E52" s="6">
        <v>1</v>
      </c>
      <c r="F52" s="6">
        <v>0</v>
      </c>
      <c r="G52" s="6">
        <v>35192</v>
      </c>
      <c r="H52" s="13">
        <v>3852995.89</v>
      </c>
      <c r="I52" s="13">
        <v>0</v>
      </c>
      <c r="J52" s="13">
        <v>230887.43</v>
      </c>
    </row>
    <row r="53" spans="1:10" x14ac:dyDescent="0.25">
      <c r="A53" s="7" t="s">
        <v>544</v>
      </c>
      <c r="B53" s="6">
        <v>1402</v>
      </c>
      <c r="C53" s="6">
        <v>281</v>
      </c>
      <c r="D53" s="6">
        <v>23</v>
      </c>
      <c r="E53" s="6">
        <v>0</v>
      </c>
      <c r="F53" s="6">
        <v>0</v>
      </c>
      <c r="G53" s="6">
        <v>1706</v>
      </c>
      <c r="H53" s="13">
        <v>424893.9</v>
      </c>
      <c r="I53" s="13">
        <v>22415.91</v>
      </c>
      <c r="J53" s="13">
        <v>24063.84</v>
      </c>
    </row>
    <row r="54" spans="1:10" x14ac:dyDescent="0.25">
      <c r="A54" s="7" t="s">
        <v>579</v>
      </c>
      <c r="B54" s="6">
        <v>6210</v>
      </c>
      <c r="C54" s="6">
        <v>74</v>
      </c>
      <c r="D54" s="6">
        <v>18</v>
      </c>
      <c r="E54" s="6">
        <v>0</v>
      </c>
      <c r="F54" s="6">
        <v>0</v>
      </c>
      <c r="G54" s="6">
        <v>6302</v>
      </c>
      <c r="H54" s="13">
        <v>3658985.5</v>
      </c>
      <c r="I54" s="13">
        <v>160309.98000000001</v>
      </c>
      <c r="J54" s="13">
        <v>209920.84</v>
      </c>
    </row>
    <row r="55" spans="1:10" x14ac:dyDescent="0.25">
      <c r="A55" s="7" t="s">
        <v>338</v>
      </c>
      <c r="B55" s="6">
        <v>2848</v>
      </c>
      <c r="C55" s="6">
        <v>0</v>
      </c>
      <c r="D55" s="6">
        <v>0</v>
      </c>
      <c r="E55" s="6">
        <v>0</v>
      </c>
      <c r="F55" s="6">
        <v>0</v>
      </c>
      <c r="G55" s="6">
        <v>2848</v>
      </c>
      <c r="H55" s="13">
        <v>1565584.32</v>
      </c>
      <c r="I55" s="13">
        <v>61927.78</v>
      </c>
      <c r="J55" s="13">
        <v>90073.79</v>
      </c>
    </row>
    <row r="56" spans="1:10" x14ac:dyDescent="0.25">
      <c r="A56" s="7" t="s">
        <v>545</v>
      </c>
      <c r="B56" s="6">
        <v>4091</v>
      </c>
      <c r="C56" s="6">
        <v>997</v>
      </c>
      <c r="D56" s="6">
        <v>88</v>
      </c>
      <c r="E56" s="6">
        <v>0</v>
      </c>
      <c r="F56" s="6">
        <v>0</v>
      </c>
      <c r="G56" s="6">
        <v>5176</v>
      </c>
      <c r="H56" s="13">
        <v>2555415.15</v>
      </c>
      <c r="I56" s="13">
        <v>337339.76</v>
      </c>
      <c r="J56" s="13">
        <v>122333.37</v>
      </c>
    </row>
    <row r="57" spans="1:10" x14ac:dyDescent="0.25">
      <c r="A57" s="7" t="s">
        <v>546</v>
      </c>
      <c r="B57" s="6">
        <v>8131</v>
      </c>
      <c r="C57" s="6">
        <v>2931</v>
      </c>
      <c r="D57" s="6">
        <v>322</v>
      </c>
      <c r="E57" s="6">
        <v>0</v>
      </c>
      <c r="F57" s="6">
        <v>0</v>
      </c>
      <c r="G57" s="6">
        <v>11384</v>
      </c>
      <c r="H57" s="13">
        <v>2880480.27</v>
      </c>
      <c r="I57" s="13">
        <v>99512.960000000006</v>
      </c>
      <c r="J57" s="13">
        <v>161055.78</v>
      </c>
    </row>
    <row r="58" spans="1:10" x14ac:dyDescent="0.25">
      <c r="A58" s="7" t="s">
        <v>547</v>
      </c>
      <c r="B58" s="6">
        <v>289096</v>
      </c>
      <c r="C58" s="6">
        <v>89512</v>
      </c>
      <c r="D58" s="6">
        <v>39218</v>
      </c>
      <c r="E58" s="6">
        <v>0</v>
      </c>
      <c r="F58" s="6">
        <v>0</v>
      </c>
      <c r="G58" s="6">
        <v>417826</v>
      </c>
      <c r="H58" s="13">
        <v>76052176.060000002</v>
      </c>
      <c r="I58" s="13">
        <v>2825453.53</v>
      </c>
      <c r="J58" s="13">
        <v>4347050.51</v>
      </c>
    </row>
    <row r="59" spans="1:10" x14ac:dyDescent="0.25">
      <c r="A59" s="7" t="s">
        <v>548</v>
      </c>
      <c r="B59" s="6">
        <v>31192</v>
      </c>
      <c r="C59" s="6">
        <v>10438</v>
      </c>
      <c r="D59" s="6">
        <v>204</v>
      </c>
      <c r="E59" s="6">
        <v>0</v>
      </c>
      <c r="F59" s="6">
        <v>0</v>
      </c>
      <c r="G59" s="6">
        <v>41834</v>
      </c>
      <c r="H59" s="13">
        <v>12299699.550000001</v>
      </c>
      <c r="I59" s="13">
        <v>545359.18000000005</v>
      </c>
      <c r="J59" s="13">
        <v>704824.8</v>
      </c>
    </row>
    <row r="60" spans="1:10" x14ac:dyDescent="0.25">
      <c r="A60" s="7" t="s">
        <v>549</v>
      </c>
      <c r="B60" s="6">
        <v>444</v>
      </c>
      <c r="C60" s="6">
        <v>53</v>
      </c>
      <c r="D60" s="6">
        <v>2</v>
      </c>
      <c r="E60" s="6">
        <v>0</v>
      </c>
      <c r="F60" s="6">
        <v>0</v>
      </c>
      <c r="G60" s="6">
        <v>499</v>
      </c>
      <c r="H60" s="13">
        <v>118770.01</v>
      </c>
      <c r="I60" s="13">
        <v>2934.44</v>
      </c>
      <c r="J60" s="13">
        <v>6898.82</v>
      </c>
    </row>
    <row r="61" spans="1:10" x14ac:dyDescent="0.25">
      <c r="A61" s="7" t="s">
        <v>550</v>
      </c>
      <c r="B61" s="6">
        <v>772</v>
      </c>
      <c r="C61" s="6">
        <v>277</v>
      </c>
      <c r="D61" s="6">
        <v>58</v>
      </c>
      <c r="E61" s="6">
        <v>0</v>
      </c>
      <c r="F61" s="6">
        <v>0</v>
      </c>
      <c r="G61" s="6">
        <v>1107</v>
      </c>
      <c r="H61" s="13">
        <v>233004.5</v>
      </c>
      <c r="I61" s="13">
        <v>4182.8</v>
      </c>
      <c r="J61" s="13">
        <v>13729.74</v>
      </c>
    </row>
    <row r="62" spans="1:10" x14ac:dyDescent="0.25">
      <c r="A62" s="7" t="s">
        <v>366</v>
      </c>
      <c r="B62" s="6">
        <v>8</v>
      </c>
      <c r="C62" s="6">
        <v>3</v>
      </c>
      <c r="D62" s="6">
        <v>0</v>
      </c>
      <c r="E62" s="6">
        <v>0</v>
      </c>
      <c r="F62" s="6">
        <v>0</v>
      </c>
      <c r="G62" s="6">
        <v>11</v>
      </c>
      <c r="H62" s="13">
        <v>22879.93</v>
      </c>
      <c r="I62" s="13">
        <v>1316.26</v>
      </c>
      <c r="J62" s="13">
        <v>1003.15</v>
      </c>
    </row>
    <row r="63" spans="1:10" x14ac:dyDescent="0.25">
      <c r="A63" s="7" t="s">
        <v>430</v>
      </c>
      <c r="B63" s="6">
        <v>503</v>
      </c>
      <c r="C63" s="6">
        <v>16</v>
      </c>
      <c r="D63" s="6">
        <v>4</v>
      </c>
      <c r="E63" s="6">
        <v>0</v>
      </c>
      <c r="F63" s="6">
        <v>0</v>
      </c>
      <c r="G63" s="6">
        <v>523</v>
      </c>
      <c r="H63" s="13">
        <v>207123.47</v>
      </c>
      <c r="I63" s="13">
        <v>6319.38</v>
      </c>
      <c r="J63" s="13">
        <v>12048.25</v>
      </c>
    </row>
    <row r="64" spans="1:10" x14ac:dyDescent="0.25">
      <c r="A64" s="7" t="s">
        <v>629</v>
      </c>
      <c r="B64" s="6">
        <v>552</v>
      </c>
      <c r="C64" s="6">
        <v>176</v>
      </c>
      <c r="D64" s="6">
        <v>3</v>
      </c>
      <c r="E64" s="6">
        <v>0</v>
      </c>
      <c r="F64" s="6">
        <v>0</v>
      </c>
      <c r="G64" s="6">
        <v>731</v>
      </c>
      <c r="H64" s="13">
        <v>286303.99</v>
      </c>
      <c r="I64" s="13">
        <v>35409.03</v>
      </c>
      <c r="J64" s="13">
        <v>14817</v>
      </c>
    </row>
    <row r="65" spans="1:10" x14ac:dyDescent="0.25">
      <c r="A65" s="7" t="s">
        <v>521</v>
      </c>
      <c r="B65" s="6">
        <v>6620</v>
      </c>
      <c r="C65" s="6">
        <v>2288</v>
      </c>
      <c r="D65" s="6">
        <v>526</v>
      </c>
      <c r="E65" s="6">
        <v>0</v>
      </c>
      <c r="F65" s="6">
        <v>0</v>
      </c>
      <c r="G65" s="6">
        <v>9434</v>
      </c>
      <c r="H65" s="13">
        <v>1668050.69</v>
      </c>
      <c r="I65" s="13">
        <v>49676.52</v>
      </c>
      <c r="J65" s="13">
        <v>96405.85</v>
      </c>
    </row>
    <row r="66" spans="1:10" x14ac:dyDescent="0.25">
      <c r="A66" s="7" t="s">
        <v>551</v>
      </c>
      <c r="B66" s="6">
        <v>2851</v>
      </c>
      <c r="C66" s="6">
        <v>459</v>
      </c>
      <c r="D66" s="6">
        <v>45</v>
      </c>
      <c r="E66" s="6">
        <v>0</v>
      </c>
      <c r="F66" s="6">
        <v>0</v>
      </c>
      <c r="G66" s="6">
        <v>3355</v>
      </c>
      <c r="H66" s="13">
        <v>1673974.73</v>
      </c>
      <c r="I66" s="13">
        <v>241002.49</v>
      </c>
      <c r="J66" s="13">
        <v>84321.37</v>
      </c>
    </row>
    <row r="67" spans="1:10" x14ac:dyDescent="0.25">
      <c r="A67" s="7" t="s">
        <v>523</v>
      </c>
      <c r="B67" s="6">
        <v>25995</v>
      </c>
      <c r="C67" s="6">
        <v>8648</v>
      </c>
      <c r="D67" s="6">
        <v>577</v>
      </c>
      <c r="E67" s="6">
        <v>0</v>
      </c>
      <c r="F67" s="6">
        <v>0</v>
      </c>
      <c r="G67" s="6">
        <v>35220</v>
      </c>
      <c r="H67" s="13">
        <v>12197324.119999999</v>
      </c>
      <c r="I67" s="13">
        <v>1079662.45</v>
      </c>
      <c r="J67" s="13">
        <v>630267.07999999996</v>
      </c>
    </row>
    <row r="68" spans="1:10" x14ac:dyDescent="0.25">
      <c r="A68" s="7" t="s">
        <v>524</v>
      </c>
      <c r="B68" s="6">
        <v>21928</v>
      </c>
      <c r="C68" s="6">
        <v>5597</v>
      </c>
      <c r="D68" s="6">
        <v>408</v>
      </c>
      <c r="E68" s="6">
        <v>0</v>
      </c>
      <c r="F68" s="6">
        <v>0</v>
      </c>
      <c r="G68" s="6">
        <v>27933</v>
      </c>
      <c r="H68" s="13">
        <v>6771897.0999999996</v>
      </c>
      <c r="I68" s="13">
        <v>444826.53</v>
      </c>
      <c r="J68" s="13">
        <v>360566.03</v>
      </c>
    </row>
    <row r="69" spans="1:10" x14ac:dyDescent="0.25">
      <c r="A69" s="7" t="s">
        <v>630</v>
      </c>
      <c r="B69" s="6">
        <v>8668</v>
      </c>
      <c r="C69" s="6">
        <v>2480</v>
      </c>
      <c r="D69" s="6">
        <v>301</v>
      </c>
      <c r="E69" s="6">
        <v>0</v>
      </c>
      <c r="F69" s="6">
        <v>0</v>
      </c>
      <c r="G69" s="6">
        <v>11449</v>
      </c>
      <c r="H69" s="13">
        <v>2185258.65</v>
      </c>
      <c r="I69" s="13">
        <v>45553.5</v>
      </c>
      <c r="J69" s="13">
        <v>127625.54</v>
      </c>
    </row>
    <row r="70" spans="1:10" x14ac:dyDescent="0.25">
      <c r="A70" s="7" t="s">
        <v>552</v>
      </c>
      <c r="B70" s="6">
        <v>524</v>
      </c>
      <c r="C70" s="6">
        <v>189</v>
      </c>
      <c r="D70" s="6">
        <v>42</v>
      </c>
      <c r="E70" s="6">
        <v>0</v>
      </c>
      <c r="F70" s="6">
        <v>0</v>
      </c>
      <c r="G70" s="6">
        <v>755</v>
      </c>
      <c r="H70" s="13">
        <v>168385.67</v>
      </c>
      <c r="I70" s="13">
        <v>4703.25</v>
      </c>
      <c r="J70" s="13">
        <v>9799.9500000000007</v>
      </c>
    </row>
    <row r="71" spans="1:10" x14ac:dyDescent="0.25">
      <c r="A71" s="7" t="s">
        <v>553</v>
      </c>
      <c r="B71" s="6">
        <v>1665</v>
      </c>
      <c r="C71" s="6">
        <v>458</v>
      </c>
      <c r="D71" s="6">
        <v>32</v>
      </c>
      <c r="E71" s="6">
        <v>0</v>
      </c>
      <c r="F71" s="6">
        <v>0</v>
      </c>
      <c r="G71" s="6">
        <v>2155</v>
      </c>
      <c r="H71" s="13">
        <v>923413.23</v>
      </c>
      <c r="I71" s="13">
        <v>107173.63</v>
      </c>
      <c r="J71" s="13">
        <v>48422.58</v>
      </c>
    </row>
    <row r="72" spans="1:10" x14ac:dyDescent="0.25">
      <c r="A72" s="7" t="s">
        <v>339</v>
      </c>
      <c r="B72" s="6">
        <v>198504</v>
      </c>
      <c r="C72" s="6">
        <v>102597</v>
      </c>
      <c r="D72" s="6">
        <v>22100</v>
      </c>
      <c r="E72" s="6">
        <v>0</v>
      </c>
      <c r="F72" s="6">
        <v>0</v>
      </c>
      <c r="G72" s="6">
        <v>323201</v>
      </c>
      <c r="H72" s="13">
        <v>52245182.119999997</v>
      </c>
      <c r="I72" s="13">
        <v>1134997.3700000001</v>
      </c>
      <c r="J72" s="13">
        <v>3052545.53</v>
      </c>
    </row>
    <row r="73" spans="1:10" x14ac:dyDescent="0.25">
      <c r="A73" s="7" t="s">
        <v>631</v>
      </c>
      <c r="B73" s="6">
        <v>936</v>
      </c>
      <c r="C73" s="6">
        <v>414</v>
      </c>
      <c r="D73" s="6">
        <v>179</v>
      </c>
      <c r="E73" s="6">
        <v>0</v>
      </c>
      <c r="F73" s="6">
        <v>0</v>
      </c>
      <c r="G73" s="6">
        <v>1529</v>
      </c>
      <c r="H73" s="13">
        <v>91082.33</v>
      </c>
      <c r="I73" s="13">
        <v>350.34</v>
      </c>
      <c r="J73" s="13">
        <v>5443.29</v>
      </c>
    </row>
    <row r="74" spans="1:10" x14ac:dyDescent="0.25">
      <c r="A74" s="7" t="s">
        <v>340</v>
      </c>
      <c r="B74" s="6">
        <v>12</v>
      </c>
      <c r="C74" s="6">
        <v>3</v>
      </c>
      <c r="D74" s="6">
        <v>0</v>
      </c>
      <c r="E74" s="6">
        <v>0</v>
      </c>
      <c r="F74" s="6">
        <v>0</v>
      </c>
      <c r="G74" s="6">
        <v>15</v>
      </c>
      <c r="H74" s="13">
        <v>7221.22</v>
      </c>
      <c r="I74" s="13">
        <v>579.15</v>
      </c>
      <c r="J74" s="13">
        <v>0</v>
      </c>
    </row>
    <row r="75" spans="1:10" x14ac:dyDescent="0.25">
      <c r="A75" s="7" t="s">
        <v>585</v>
      </c>
      <c r="B75" s="6">
        <v>675</v>
      </c>
      <c r="C75" s="6">
        <v>171</v>
      </c>
      <c r="D75" s="6">
        <v>0</v>
      </c>
      <c r="E75" s="6">
        <v>0</v>
      </c>
      <c r="F75" s="6">
        <v>0</v>
      </c>
      <c r="G75" s="6">
        <v>846</v>
      </c>
      <c r="H75" s="13">
        <v>27692.28</v>
      </c>
      <c r="I75" s="13">
        <v>0</v>
      </c>
      <c r="J75" s="13">
        <v>1661.67</v>
      </c>
    </row>
    <row r="76" spans="1:10" x14ac:dyDescent="0.25">
      <c r="A76" s="7" t="s">
        <v>341</v>
      </c>
      <c r="B76" s="6">
        <v>80</v>
      </c>
      <c r="C76" s="6">
        <v>3</v>
      </c>
      <c r="D76" s="6">
        <v>2</v>
      </c>
      <c r="E76" s="6">
        <v>0</v>
      </c>
      <c r="F76" s="6">
        <v>0</v>
      </c>
      <c r="G76" s="6">
        <v>85</v>
      </c>
      <c r="H76" s="13">
        <v>81388.59</v>
      </c>
      <c r="I76" s="13">
        <v>1611.02</v>
      </c>
      <c r="J76" s="13">
        <v>4543.8900000000003</v>
      </c>
    </row>
    <row r="77" spans="1:10" x14ac:dyDescent="0.25">
      <c r="A77" s="7" t="s">
        <v>554</v>
      </c>
      <c r="B77" s="6">
        <v>994</v>
      </c>
      <c r="C77" s="6">
        <v>279</v>
      </c>
      <c r="D77" s="6">
        <v>71</v>
      </c>
      <c r="E77" s="6">
        <v>0</v>
      </c>
      <c r="F77" s="6">
        <v>0</v>
      </c>
      <c r="G77" s="6">
        <v>1344</v>
      </c>
      <c r="H77" s="13">
        <v>447290.75</v>
      </c>
      <c r="I77" s="13">
        <v>33213.83</v>
      </c>
      <c r="J77" s="13">
        <v>24829.32</v>
      </c>
    </row>
    <row r="78" spans="1:10" x14ac:dyDescent="0.25">
      <c r="A78" s="7" t="s">
        <v>342</v>
      </c>
      <c r="B78" s="6">
        <v>30275</v>
      </c>
      <c r="C78" s="6">
        <v>15187</v>
      </c>
      <c r="D78" s="6">
        <v>2360</v>
      </c>
      <c r="E78" s="6">
        <v>0</v>
      </c>
      <c r="F78" s="6">
        <v>0</v>
      </c>
      <c r="G78" s="6">
        <v>47822</v>
      </c>
      <c r="H78" s="13">
        <v>47294841.130000003</v>
      </c>
      <c r="I78" s="13">
        <v>837438.62</v>
      </c>
      <c r="J78" s="13">
        <v>2637173.71</v>
      </c>
    </row>
    <row r="79" spans="1:10" x14ac:dyDescent="0.25">
      <c r="A79" s="7" t="s">
        <v>343</v>
      </c>
      <c r="B79" s="6">
        <v>43660</v>
      </c>
      <c r="C79" s="6">
        <v>17833</v>
      </c>
      <c r="D79" s="6">
        <v>0</v>
      </c>
      <c r="E79" s="6">
        <v>0</v>
      </c>
      <c r="F79" s="6">
        <v>0</v>
      </c>
      <c r="G79" s="6">
        <v>61493</v>
      </c>
      <c r="H79" s="13">
        <v>7650885.8099999996</v>
      </c>
      <c r="I79" s="13">
        <v>0</v>
      </c>
      <c r="J79" s="13">
        <v>158191.38</v>
      </c>
    </row>
    <row r="80" spans="1:10" x14ac:dyDescent="0.25">
      <c r="A80" s="7" t="s">
        <v>344</v>
      </c>
      <c r="B80" s="6">
        <v>12698</v>
      </c>
      <c r="C80" s="6">
        <v>3454</v>
      </c>
      <c r="D80" s="6">
        <v>0</v>
      </c>
      <c r="E80" s="6">
        <v>0</v>
      </c>
      <c r="F80" s="6">
        <v>0</v>
      </c>
      <c r="G80" s="6">
        <v>16152</v>
      </c>
      <c r="H80" s="13">
        <v>3209936.94</v>
      </c>
      <c r="I80" s="13">
        <v>0</v>
      </c>
      <c r="J80" s="13">
        <v>0</v>
      </c>
    </row>
    <row r="81" spans="1:10" x14ac:dyDescent="0.25">
      <c r="A81" s="7" t="s">
        <v>345</v>
      </c>
      <c r="B81" s="6">
        <v>12087</v>
      </c>
      <c r="C81" s="6">
        <v>3141</v>
      </c>
      <c r="D81" s="6">
        <v>16</v>
      </c>
      <c r="E81" s="6">
        <v>0</v>
      </c>
      <c r="F81" s="6">
        <v>0</v>
      </c>
      <c r="G81" s="6">
        <v>15244</v>
      </c>
      <c r="H81" s="13">
        <v>6454702.5599999996</v>
      </c>
      <c r="I81" s="13">
        <v>0</v>
      </c>
      <c r="J81" s="13">
        <v>133049.67000000001</v>
      </c>
    </row>
    <row r="82" spans="1:10" x14ac:dyDescent="0.25">
      <c r="A82" s="7" t="s">
        <v>346</v>
      </c>
      <c r="B82" s="6">
        <v>256669</v>
      </c>
      <c r="C82" s="6">
        <v>42114</v>
      </c>
      <c r="D82" s="6">
        <v>0</v>
      </c>
      <c r="E82" s="6">
        <v>0</v>
      </c>
      <c r="F82" s="6">
        <v>0</v>
      </c>
      <c r="G82" s="6">
        <v>298783</v>
      </c>
      <c r="H82" s="13">
        <v>26450044.32</v>
      </c>
      <c r="I82" s="13">
        <v>801.65</v>
      </c>
      <c r="J82" s="13">
        <v>0</v>
      </c>
    </row>
    <row r="83" spans="1:10" x14ac:dyDescent="0.25">
      <c r="A83" s="7" t="s">
        <v>347</v>
      </c>
      <c r="B83" s="6">
        <v>12698</v>
      </c>
      <c r="C83" s="6">
        <v>3454</v>
      </c>
      <c r="D83" s="6">
        <v>0</v>
      </c>
      <c r="E83" s="6">
        <v>0</v>
      </c>
      <c r="F83" s="6">
        <v>0</v>
      </c>
      <c r="G83" s="6">
        <v>16152</v>
      </c>
      <c r="H83" s="13">
        <v>1350147.34</v>
      </c>
      <c r="I83" s="13">
        <v>0</v>
      </c>
      <c r="J83" s="13">
        <v>0</v>
      </c>
    </row>
    <row r="84" spans="1:10" x14ac:dyDescent="0.25">
      <c r="A84" s="7" t="s">
        <v>348</v>
      </c>
      <c r="B84" s="6">
        <v>18545</v>
      </c>
      <c r="C84" s="6">
        <v>6332</v>
      </c>
      <c r="D84" s="6">
        <v>0</v>
      </c>
      <c r="E84" s="6">
        <v>0</v>
      </c>
      <c r="F84" s="6">
        <v>0</v>
      </c>
      <c r="G84" s="6">
        <v>24877</v>
      </c>
      <c r="H84" s="13">
        <v>3421892.79</v>
      </c>
      <c r="I84" s="13">
        <v>0</v>
      </c>
      <c r="J84" s="13">
        <v>0</v>
      </c>
    </row>
    <row r="85" spans="1:10" x14ac:dyDescent="0.25">
      <c r="A85" s="7" t="s">
        <v>648</v>
      </c>
      <c r="B85" s="6">
        <v>164</v>
      </c>
      <c r="C85" s="6">
        <v>68</v>
      </c>
      <c r="D85" s="6">
        <v>0</v>
      </c>
      <c r="E85" s="6">
        <v>0</v>
      </c>
      <c r="F85" s="6">
        <v>0</v>
      </c>
      <c r="G85" s="6">
        <v>232</v>
      </c>
      <c r="H85" s="13">
        <v>84069.32</v>
      </c>
      <c r="I85" s="13">
        <v>3890.14</v>
      </c>
      <c r="J85" s="13">
        <v>4800.57</v>
      </c>
    </row>
    <row r="86" spans="1:10" ht="15.75" x14ac:dyDescent="0.25">
      <c r="A86" s="45" t="s">
        <v>555</v>
      </c>
      <c r="B86" s="47">
        <f t="shared" ref="B86:H86" si="0">SUM(B4:B85)</f>
        <v>3282254</v>
      </c>
      <c r="C86" s="47">
        <f t="shared" si="0"/>
        <v>1028890</v>
      </c>
      <c r="D86" s="47">
        <f t="shared" si="0"/>
        <v>277553</v>
      </c>
      <c r="E86" s="47">
        <f t="shared" si="0"/>
        <v>49043</v>
      </c>
      <c r="F86" s="47">
        <f t="shared" si="0"/>
        <v>0</v>
      </c>
      <c r="G86" s="47">
        <f t="shared" si="0"/>
        <v>4637740</v>
      </c>
      <c r="H86" s="49">
        <f t="shared" si="0"/>
        <v>2658020599.3400006</v>
      </c>
      <c r="I86" s="49"/>
      <c r="J86" s="49"/>
    </row>
    <row r="90" spans="1:10" x14ac:dyDescent="0.25">
      <c r="B90" s="8"/>
    </row>
    <row r="91" spans="1:10" x14ac:dyDescent="0.25">
      <c r="B91" s="8"/>
      <c r="D91" s="8"/>
    </row>
    <row r="92" spans="1:10" x14ac:dyDescent="0.25">
      <c r="C92" s="8"/>
    </row>
  </sheetData>
  <mergeCells count="1">
    <mergeCell ref="A1:J1"/>
  </mergeCells>
  <pageMargins left="0" right="0" top="0" bottom="0" header="0" footer="0"/>
  <pageSetup paperSize="9" scale="120" fitToHeight="2" orientation="landscape" r:id="rId1"/>
  <headerFooter>
    <oddFooter>&amp;C&amp;P/&amp;N&amp;R&amp;D &amp;T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theme="0"/>
  </sheetPr>
  <dimension ref="A1:H73"/>
  <sheetViews>
    <sheetView zoomScaleNormal="100" workbookViewId="0">
      <selection activeCell="H2" sqref="H1:I1048576"/>
    </sheetView>
  </sheetViews>
  <sheetFormatPr defaultColWidth="9.140625" defaultRowHeight="15" x14ac:dyDescent="0.25"/>
  <cols>
    <col min="1" max="1" width="22.5703125" customWidth="1"/>
    <col min="2" max="2" width="11.42578125" customWidth="1"/>
    <col min="3" max="3" width="13.140625" customWidth="1"/>
    <col min="4" max="4" width="13.7109375" customWidth="1"/>
    <col min="5" max="5" width="12" customWidth="1"/>
    <col min="6" max="6" width="15.85546875" customWidth="1"/>
    <col min="7" max="7" width="14.7109375" customWidth="1"/>
    <col min="8" max="8" width="18" customWidth="1"/>
  </cols>
  <sheetData>
    <row r="1" spans="1:8" x14ac:dyDescent="0.25">
      <c r="A1" s="451"/>
      <c r="B1" s="451"/>
      <c r="C1" s="451"/>
      <c r="D1" s="451"/>
      <c r="E1" s="451"/>
      <c r="F1" s="451"/>
      <c r="G1" s="451"/>
      <c r="H1" s="451"/>
    </row>
    <row r="3" spans="1:8" s="38" customFormat="1" ht="55.5" customHeight="1" x14ac:dyDescent="0.25">
      <c r="A3" s="252" t="s">
        <v>44</v>
      </c>
      <c r="B3" s="251" t="s">
        <v>307</v>
      </c>
      <c r="C3" s="252" t="s">
        <v>5</v>
      </c>
      <c r="D3" s="252" t="s">
        <v>6</v>
      </c>
      <c r="E3" s="252" t="s">
        <v>45</v>
      </c>
      <c r="F3" s="251" t="s">
        <v>619</v>
      </c>
      <c r="G3" s="251" t="s">
        <v>564</v>
      </c>
      <c r="H3" s="251" t="s">
        <v>3</v>
      </c>
    </row>
    <row r="4" spans="1:8" x14ac:dyDescent="0.25">
      <c r="A4" s="81" t="s">
        <v>502</v>
      </c>
      <c r="B4" s="81" t="s">
        <v>76</v>
      </c>
      <c r="C4" s="82">
        <v>0</v>
      </c>
      <c r="D4" s="82">
        <v>456</v>
      </c>
      <c r="E4" s="82">
        <v>18</v>
      </c>
      <c r="F4" s="82">
        <v>10</v>
      </c>
      <c r="G4" s="82">
        <v>484</v>
      </c>
      <c r="H4" s="7">
        <v>342.43</v>
      </c>
    </row>
    <row r="5" spans="1:8" x14ac:dyDescent="0.25">
      <c r="A5" s="81" t="s">
        <v>502</v>
      </c>
      <c r="B5" s="81" t="s">
        <v>77</v>
      </c>
      <c r="C5" s="82">
        <v>16</v>
      </c>
      <c r="D5" s="82">
        <v>151</v>
      </c>
      <c r="E5" s="82">
        <v>555</v>
      </c>
      <c r="F5" s="82">
        <v>69</v>
      </c>
      <c r="G5" s="82">
        <v>791</v>
      </c>
      <c r="H5" s="7">
        <v>526.66</v>
      </c>
    </row>
    <row r="6" spans="1:8" x14ac:dyDescent="0.25">
      <c r="A6" s="81" t="s">
        <v>502</v>
      </c>
      <c r="B6" s="81" t="s">
        <v>95</v>
      </c>
      <c r="C6" s="82">
        <v>72</v>
      </c>
      <c r="D6" s="82">
        <v>137</v>
      </c>
      <c r="E6" s="82">
        <v>458</v>
      </c>
      <c r="F6" s="82">
        <v>36</v>
      </c>
      <c r="G6" s="82">
        <v>703</v>
      </c>
      <c r="H6" s="7">
        <v>626.66</v>
      </c>
    </row>
    <row r="7" spans="1:8" x14ac:dyDescent="0.25">
      <c r="A7" s="81" t="s">
        <v>502</v>
      </c>
      <c r="B7" s="81" t="s">
        <v>96</v>
      </c>
      <c r="C7" s="82">
        <v>365</v>
      </c>
      <c r="D7" s="82">
        <v>206</v>
      </c>
      <c r="E7" s="82">
        <v>636</v>
      </c>
      <c r="F7" s="82">
        <v>53</v>
      </c>
      <c r="G7" s="82">
        <v>1260</v>
      </c>
      <c r="H7" s="7">
        <v>744.72</v>
      </c>
    </row>
    <row r="8" spans="1:8" x14ac:dyDescent="0.25">
      <c r="A8" s="81" t="s">
        <v>502</v>
      </c>
      <c r="B8" s="81" t="s">
        <v>97</v>
      </c>
      <c r="C8" s="82">
        <v>2816</v>
      </c>
      <c r="D8" s="82">
        <v>334</v>
      </c>
      <c r="E8" s="82">
        <v>573</v>
      </c>
      <c r="F8" s="82">
        <v>50</v>
      </c>
      <c r="G8" s="82">
        <v>3773</v>
      </c>
      <c r="H8" s="7">
        <v>907.61</v>
      </c>
    </row>
    <row r="9" spans="1:8" x14ac:dyDescent="0.25">
      <c r="A9" s="81" t="s">
        <v>502</v>
      </c>
      <c r="B9" s="81" t="s">
        <v>98</v>
      </c>
      <c r="C9" s="82">
        <v>2709</v>
      </c>
      <c r="D9" s="82">
        <v>466</v>
      </c>
      <c r="E9" s="82">
        <v>239</v>
      </c>
      <c r="F9" s="82">
        <v>66</v>
      </c>
      <c r="G9" s="82">
        <v>3480</v>
      </c>
      <c r="H9" s="7">
        <v>703.57</v>
      </c>
    </row>
    <row r="10" spans="1:8" x14ac:dyDescent="0.25">
      <c r="A10" s="81" t="s">
        <v>502</v>
      </c>
      <c r="B10" s="81" t="s">
        <v>99</v>
      </c>
      <c r="C10" s="82">
        <v>316</v>
      </c>
      <c r="D10" s="82">
        <v>570</v>
      </c>
      <c r="E10" s="82">
        <v>49</v>
      </c>
      <c r="F10" s="82">
        <v>122</v>
      </c>
      <c r="G10" s="82">
        <v>1057</v>
      </c>
      <c r="H10" s="7">
        <v>730.72</v>
      </c>
    </row>
    <row r="11" spans="1:8" x14ac:dyDescent="0.25">
      <c r="A11" s="81" t="s">
        <v>502</v>
      </c>
      <c r="B11" s="81" t="s">
        <v>100</v>
      </c>
      <c r="C11" s="82">
        <v>85</v>
      </c>
      <c r="D11" s="82">
        <v>710</v>
      </c>
      <c r="E11" s="82">
        <v>22</v>
      </c>
      <c r="F11" s="82">
        <v>202</v>
      </c>
      <c r="G11" s="82">
        <v>1019</v>
      </c>
      <c r="H11" s="7">
        <v>710.71</v>
      </c>
    </row>
    <row r="12" spans="1:8" x14ac:dyDescent="0.25">
      <c r="A12" s="81" t="s">
        <v>502</v>
      </c>
      <c r="B12" s="81" t="s">
        <v>101</v>
      </c>
      <c r="C12" s="82">
        <v>25</v>
      </c>
      <c r="D12" s="82">
        <v>551</v>
      </c>
      <c r="E12" s="82">
        <v>18</v>
      </c>
      <c r="F12" s="82">
        <v>280</v>
      </c>
      <c r="G12" s="82">
        <v>874</v>
      </c>
      <c r="H12" s="7">
        <v>697.7</v>
      </c>
    </row>
    <row r="13" spans="1:8" x14ac:dyDescent="0.25">
      <c r="A13" s="81" t="s">
        <v>502</v>
      </c>
      <c r="B13" s="81" t="s">
        <v>109</v>
      </c>
      <c r="C13" s="82">
        <v>21</v>
      </c>
      <c r="D13" s="82">
        <v>380</v>
      </c>
      <c r="E13" s="82">
        <v>26</v>
      </c>
      <c r="F13" s="82">
        <v>424</v>
      </c>
      <c r="G13" s="82">
        <v>851</v>
      </c>
      <c r="H13" s="7">
        <v>755.63</v>
      </c>
    </row>
    <row r="14" spans="1:8" x14ac:dyDescent="0.25">
      <c r="A14" s="81" t="s">
        <v>502</v>
      </c>
      <c r="B14" s="81" t="s">
        <v>110</v>
      </c>
      <c r="C14" s="82">
        <v>4</v>
      </c>
      <c r="D14" s="82">
        <v>143</v>
      </c>
      <c r="E14" s="82">
        <v>6</v>
      </c>
      <c r="F14" s="82">
        <v>282</v>
      </c>
      <c r="G14" s="82">
        <v>435</v>
      </c>
      <c r="H14" s="7">
        <v>762.63</v>
      </c>
    </row>
    <row r="15" spans="1:8" x14ac:dyDescent="0.25">
      <c r="A15" s="81" t="s">
        <v>502</v>
      </c>
      <c r="B15" s="81" t="s">
        <v>111</v>
      </c>
      <c r="C15" s="82">
        <v>2</v>
      </c>
      <c r="D15" s="82">
        <v>10</v>
      </c>
      <c r="E15" s="82">
        <v>3</v>
      </c>
      <c r="F15" s="82">
        <v>92</v>
      </c>
      <c r="G15" s="82">
        <v>107</v>
      </c>
      <c r="H15" s="7">
        <v>820.71</v>
      </c>
    </row>
    <row r="16" spans="1:8" x14ac:dyDescent="0.25">
      <c r="A16" s="81" t="s">
        <v>502</v>
      </c>
      <c r="B16" s="81" t="s">
        <v>421</v>
      </c>
      <c r="C16" s="82">
        <v>0</v>
      </c>
      <c r="D16" s="82">
        <v>2</v>
      </c>
      <c r="E16" s="82">
        <v>0</v>
      </c>
      <c r="F16" s="82">
        <v>0</v>
      </c>
      <c r="G16" s="82">
        <v>2</v>
      </c>
      <c r="H16" s="7">
        <v>311.92</v>
      </c>
    </row>
    <row r="17" spans="1:8" x14ac:dyDescent="0.25">
      <c r="A17" s="81" t="s">
        <v>502</v>
      </c>
      <c r="B17" s="81" t="s">
        <v>486</v>
      </c>
      <c r="C17" s="82">
        <v>6431</v>
      </c>
      <c r="D17" s="82">
        <v>4116</v>
      </c>
      <c r="E17" s="82">
        <v>2603</v>
      </c>
      <c r="F17" s="82">
        <v>1686</v>
      </c>
      <c r="G17" s="82">
        <v>14836</v>
      </c>
      <c r="H17" s="7">
        <v>741.69</v>
      </c>
    </row>
    <row r="18" spans="1:8" x14ac:dyDescent="0.25">
      <c r="A18" s="81" t="s">
        <v>417</v>
      </c>
      <c r="B18" s="81" t="s">
        <v>76</v>
      </c>
      <c r="C18" s="82">
        <v>0</v>
      </c>
      <c r="D18" s="82">
        <v>65</v>
      </c>
      <c r="E18" s="82">
        <v>0</v>
      </c>
      <c r="F18" s="82">
        <v>0</v>
      </c>
      <c r="G18" s="82">
        <v>65</v>
      </c>
      <c r="H18" s="7">
        <v>309.27</v>
      </c>
    </row>
    <row r="19" spans="1:8" x14ac:dyDescent="0.25">
      <c r="A19" s="81" t="s">
        <v>417</v>
      </c>
      <c r="B19" s="81" t="s">
        <v>77</v>
      </c>
      <c r="C19" s="82">
        <v>23</v>
      </c>
      <c r="D19" s="82">
        <v>22</v>
      </c>
      <c r="E19" s="82">
        <v>9</v>
      </c>
      <c r="F19" s="82">
        <v>1</v>
      </c>
      <c r="G19" s="82">
        <v>55</v>
      </c>
      <c r="H19" s="7">
        <v>1152.83</v>
      </c>
    </row>
    <row r="20" spans="1:8" x14ac:dyDescent="0.25">
      <c r="A20" s="81" t="s">
        <v>417</v>
      </c>
      <c r="B20" s="81" t="s">
        <v>95</v>
      </c>
      <c r="C20" s="82">
        <v>76</v>
      </c>
      <c r="D20" s="82">
        <v>17</v>
      </c>
      <c r="E20" s="82">
        <v>7</v>
      </c>
      <c r="F20" s="82">
        <v>0</v>
      </c>
      <c r="G20" s="82">
        <v>100</v>
      </c>
      <c r="H20" s="7">
        <v>1415.3</v>
      </c>
    </row>
    <row r="21" spans="1:8" x14ac:dyDescent="0.25">
      <c r="A21" s="81" t="s">
        <v>417</v>
      </c>
      <c r="B21" s="81" t="s">
        <v>96</v>
      </c>
      <c r="C21" s="82">
        <v>176</v>
      </c>
      <c r="D21" s="82">
        <v>22</v>
      </c>
      <c r="E21" s="82">
        <v>11</v>
      </c>
      <c r="F21" s="82">
        <v>0</v>
      </c>
      <c r="G21" s="82">
        <v>209</v>
      </c>
      <c r="H21" s="7">
        <v>1175.6400000000001</v>
      </c>
    </row>
    <row r="22" spans="1:8" x14ac:dyDescent="0.25">
      <c r="A22" s="81" t="s">
        <v>417</v>
      </c>
      <c r="B22" s="81" t="s">
        <v>97</v>
      </c>
      <c r="C22" s="82">
        <v>191</v>
      </c>
      <c r="D22" s="82">
        <v>12</v>
      </c>
      <c r="E22" s="82">
        <v>5</v>
      </c>
      <c r="F22" s="82">
        <v>0</v>
      </c>
      <c r="G22" s="82">
        <v>208</v>
      </c>
      <c r="H22" s="7">
        <v>1184.73</v>
      </c>
    </row>
    <row r="23" spans="1:8" x14ac:dyDescent="0.25">
      <c r="A23" s="81" t="s">
        <v>417</v>
      </c>
      <c r="B23" s="81" t="s">
        <v>98</v>
      </c>
      <c r="C23" s="82">
        <v>160</v>
      </c>
      <c r="D23" s="82">
        <v>10</v>
      </c>
      <c r="E23" s="82">
        <v>2</v>
      </c>
      <c r="F23" s="82">
        <v>0</v>
      </c>
      <c r="G23" s="82">
        <v>172</v>
      </c>
      <c r="H23" s="7">
        <v>1226.8800000000001</v>
      </c>
    </row>
    <row r="24" spans="1:8" x14ac:dyDescent="0.25">
      <c r="A24" s="81" t="s">
        <v>417</v>
      </c>
      <c r="B24" s="81" t="s">
        <v>99</v>
      </c>
      <c r="C24" s="82">
        <v>4</v>
      </c>
      <c r="D24" s="82">
        <v>4</v>
      </c>
      <c r="E24" s="82">
        <v>0</v>
      </c>
      <c r="F24" s="82">
        <v>2</v>
      </c>
      <c r="G24" s="82">
        <v>10</v>
      </c>
      <c r="H24" s="7">
        <v>925.62</v>
      </c>
    </row>
    <row r="25" spans="1:8" x14ac:dyDescent="0.25">
      <c r="A25" s="81" t="s">
        <v>417</v>
      </c>
      <c r="B25" s="81" t="s">
        <v>100</v>
      </c>
      <c r="C25" s="82">
        <v>4</v>
      </c>
      <c r="D25" s="82">
        <v>7</v>
      </c>
      <c r="E25" s="82">
        <v>0</v>
      </c>
      <c r="F25" s="82">
        <v>2</v>
      </c>
      <c r="G25" s="82">
        <v>13</v>
      </c>
      <c r="H25" s="7">
        <v>772.47</v>
      </c>
    </row>
    <row r="26" spans="1:8" x14ac:dyDescent="0.25">
      <c r="A26" s="81" t="s">
        <v>417</v>
      </c>
      <c r="B26" s="81" t="s">
        <v>101</v>
      </c>
      <c r="C26" s="82">
        <v>2</v>
      </c>
      <c r="D26" s="82">
        <v>4</v>
      </c>
      <c r="E26" s="82">
        <v>0</v>
      </c>
      <c r="F26" s="82">
        <v>0</v>
      </c>
      <c r="G26" s="82">
        <v>6</v>
      </c>
      <c r="H26" s="7">
        <v>738.61</v>
      </c>
    </row>
    <row r="27" spans="1:8" x14ac:dyDescent="0.25">
      <c r="A27" s="81" t="s">
        <v>417</v>
      </c>
      <c r="B27" s="81" t="s">
        <v>109</v>
      </c>
      <c r="C27" s="82">
        <v>0</v>
      </c>
      <c r="D27" s="82">
        <v>1</v>
      </c>
      <c r="E27" s="82">
        <v>0</v>
      </c>
      <c r="F27" s="82">
        <v>0</v>
      </c>
      <c r="G27" s="82">
        <v>1</v>
      </c>
      <c r="H27" s="7">
        <v>56.37</v>
      </c>
    </row>
    <row r="28" spans="1:8" x14ac:dyDescent="0.25">
      <c r="A28" s="81" t="s">
        <v>417</v>
      </c>
      <c r="B28" s="81" t="s">
        <v>110</v>
      </c>
      <c r="C28" s="82">
        <v>1</v>
      </c>
      <c r="D28" s="82">
        <v>1</v>
      </c>
      <c r="E28" s="82">
        <v>0</v>
      </c>
      <c r="F28" s="82">
        <v>0</v>
      </c>
      <c r="G28" s="82">
        <v>2</v>
      </c>
      <c r="H28" s="7">
        <v>793.76</v>
      </c>
    </row>
    <row r="29" spans="1:8" x14ac:dyDescent="0.25">
      <c r="A29" s="81" t="s">
        <v>417</v>
      </c>
      <c r="B29" s="81" t="s">
        <v>111</v>
      </c>
      <c r="C29" s="82">
        <v>0</v>
      </c>
      <c r="D29" s="82">
        <v>0</v>
      </c>
      <c r="E29" s="82">
        <v>0</v>
      </c>
      <c r="F29" s="82">
        <v>0</v>
      </c>
      <c r="G29" s="82">
        <v>0</v>
      </c>
      <c r="H29" s="7">
        <v>0</v>
      </c>
    </row>
    <row r="30" spans="1:8" x14ac:dyDescent="0.25">
      <c r="A30" s="81" t="s">
        <v>417</v>
      </c>
      <c r="B30" s="81" t="s">
        <v>421</v>
      </c>
      <c r="C30" s="82">
        <v>0</v>
      </c>
      <c r="D30" s="82">
        <v>1</v>
      </c>
      <c r="E30" s="82">
        <v>0</v>
      </c>
      <c r="F30" s="82">
        <v>0</v>
      </c>
      <c r="G30" s="82">
        <v>1</v>
      </c>
      <c r="H30" s="7">
        <v>1569.36</v>
      </c>
    </row>
    <row r="31" spans="1:8" x14ac:dyDescent="0.25">
      <c r="A31" s="81" t="s">
        <v>417</v>
      </c>
      <c r="B31" s="81" t="s">
        <v>486</v>
      </c>
      <c r="C31" s="82">
        <v>637</v>
      </c>
      <c r="D31" s="82">
        <v>166</v>
      </c>
      <c r="E31" s="82">
        <v>34</v>
      </c>
      <c r="F31" s="82">
        <v>5</v>
      </c>
      <c r="G31" s="82">
        <v>842</v>
      </c>
      <c r="H31" s="7">
        <v>1134.3699999999999</v>
      </c>
    </row>
    <row r="32" spans="1:8" x14ac:dyDescent="0.25">
      <c r="A32" s="81" t="s">
        <v>493</v>
      </c>
      <c r="B32" s="81" t="s">
        <v>76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7">
        <v>0</v>
      </c>
    </row>
    <row r="33" spans="1:8" x14ac:dyDescent="0.25">
      <c r="A33" s="81" t="s">
        <v>493</v>
      </c>
      <c r="B33" s="81" t="s">
        <v>77</v>
      </c>
      <c r="C33" s="82">
        <v>0</v>
      </c>
      <c r="D33" s="82">
        <v>0</v>
      </c>
      <c r="E33" s="82">
        <v>0</v>
      </c>
      <c r="F33" s="82">
        <v>0</v>
      </c>
      <c r="G33" s="82">
        <v>0</v>
      </c>
      <c r="H33" s="7">
        <v>0</v>
      </c>
    </row>
    <row r="34" spans="1:8" x14ac:dyDescent="0.25">
      <c r="A34" s="81" t="s">
        <v>493</v>
      </c>
      <c r="B34" s="81" t="s">
        <v>95</v>
      </c>
      <c r="C34" s="82">
        <v>0</v>
      </c>
      <c r="D34" s="82">
        <v>0</v>
      </c>
      <c r="E34" s="82">
        <v>0</v>
      </c>
      <c r="F34" s="82">
        <v>0</v>
      </c>
      <c r="G34" s="82">
        <v>0</v>
      </c>
      <c r="H34" s="7">
        <v>0</v>
      </c>
    </row>
    <row r="35" spans="1:8" x14ac:dyDescent="0.25">
      <c r="A35" s="81" t="s">
        <v>493</v>
      </c>
      <c r="B35" s="81" t="s">
        <v>96</v>
      </c>
      <c r="C35" s="82">
        <v>0</v>
      </c>
      <c r="D35" s="82">
        <v>0</v>
      </c>
      <c r="E35" s="82">
        <v>0</v>
      </c>
      <c r="F35" s="82">
        <v>0</v>
      </c>
      <c r="G35" s="82">
        <v>0</v>
      </c>
      <c r="H35" s="7">
        <v>0</v>
      </c>
    </row>
    <row r="36" spans="1:8" x14ac:dyDescent="0.25">
      <c r="A36" s="81" t="s">
        <v>493</v>
      </c>
      <c r="B36" s="81" t="s">
        <v>97</v>
      </c>
      <c r="C36" s="82">
        <v>0</v>
      </c>
      <c r="D36" s="82">
        <v>0</v>
      </c>
      <c r="E36" s="82">
        <v>0</v>
      </c>
      <c r="F36" s="82">
        <v>0</v>
      </c>
      <c r="G36" s="82">
        <v>0</v>
      </c>
      <c r="H36" s="7">
        <v>0</v>
      </c>
    </row>
    <row r="37" spans="1:8" x14ac:dyDescent="0.25">
      <c r="A37" s="81" t="s">
        <v>493</v>
      </c>
      <c r="B37" s="81" t="s">
        <v>98</v>
      </c>
      <c r="C37" s="82">
        <v>0</v>
      </c>
      <c r="D37" s="82">
        <v>1</v>
      </c>
      <c r="E37" s="82">
        <v>0</v>
      </c>
      <c r="F37" s="82">
        <v>0</v>
      </c>
      <c r="G37" s="82">
        <v>1</v>
      </c>
      <c r="H37" s="7">
        <v>1587.54</v>
      </c>
    </row>
    <row r="38" spans="1:8" x14ac:dyDescent="0.25">
      <c r="A38" s="81" t="s">
        <v>493</v>
      </c>
      <c r="B38" s="81" t="s">
        <v>99</v>
      </c>
      <c r="C38" s="82">
        <v>0</v>
      </c>
      <c r="D38" s="82">
        <v>3</v>
      </c>
      <c r="E38" s="82">
        <v>0</v>
      </c>
      <c r="F38" s="82">
        <v>0</v>
      </c>
      <c r="G38" s="82">
        <v>3</v>
      </c>
      <c r="H38" s="7">
        <v>2370.0100000000002</v>
      </c>
    </row>
    <row r="39" spans="1:8" x14ac:dyDescent="0.25">
      <c r="A39" s="81" t="s">
        <v>493</v>
      </c>
      <c r="B39" s="81" t="s">
        <v>100</v>
      </c>
      <c r="C39" s="82">
        <v>0</v>
      </c>
      <c r="D39" s="82">
        <v>1</v>
      </c>
      <c r="E39" s="82">
        <v>0</v>
      </c>
      <c r="F39" s="82">
        <v>0</v>
      </c>
      <c r="G39" s="82">
        <v>1</v>
      </c>
      <c r="H39" s="7">
        <v>877.84</v>
      </c>
    </row>
    <row r="40" spans="1:8" x14ac:dyDescent="0.25">
      <c r="A40" s="81" t="s">
        <v>493</v>
      </c>
      <c r="B40" s="81" t="s">
        <v>101</v>
      </c>
      <c r="C40" s="82">
        <v>0</v>
      </c>
      <c r="D40" s="82">
        <v>0</v>
      </c>
      <c r="E40" s="82">
        <v>0</v>
      </c>
      <c r="F40" s="82">
        <v>0</v>
      </c>
      <c r="G40" s="82">
        <v>0</v>
      </c>
      <c r="H40" s="7">
        <v>0</v>
      </c>
    </row>
    <row r="41" spans="1:8" x14ac:dyDescent="0.25">
      <c r="A41" s="81" t="s">
        <v>493</v>
      </c>
      <c r="B41" s="81" t="s">
        <v>109</v>
      </c>
      <c r="C41" s="82">
        <v>0</v>
      </c>
      <c r="D41" s="82">
        <v>0</v>
      </c>
      <c r="E41" s="82">
        <v>0</v>
      </c>
      <c r="F41" s="82">
        <v>0</v>
      </c>
      <c r="G41" s="82">
        <v>0</v>
      </c>
      <c r="H41" s="7">
        <v>0</v>
      </c>
    </row>
    <row r="42" spans="1:8" x14ac:dyDescent="0.25">
      <c r="A42" s="81" t="s">
        <v>493</v>
      </c>
      <c r="B42" s="81" t="s">
        <v>110</v>
      </c>
      <c r="C42" s="82">
        <v>0</v>
      </c>
      <c r="D42" s="82">
        <v>0</v>
      </c>
      <c r="E42" s="82">
        <v>0</v>
      </c>
      <c r="F42" s="82">
        <v>0</v>
      </c>
      <c r="G42" s="82">
        <v>0</v>
      </c>
      <c r="H42" s="7">
        <v>0</v>
      </c>
    </row>
    <row r="43" spans="1:8" x14ac:dyDescent="0.25">
      <c r="A43" s="81" t="s">
        <v>493</v>
      </c>
      <c r="B43" s="81" t="s">
        <v>111</v>
      </c>
      <c r="C43" s="82">
        <v>0</v>
      </c>
      <c r="D43" s="82">
        <v>0</v>
      </c>
      <c r="E43" s="82">
        <v>0</v>
      </c>
      <c r="F43" s="82">
        <v>0</v>
      </c>
      <c r="G43" s="82">
        <v>0</v>
      </c>
      <c r="H43" s="7">
        <v>0</v>
      </c>
    </row>
    <row r="44" spans="1:8" x14ac:dyDescent="0.25">
      <c r="A44" s="81" t="s">
        <v>493</v>
      </c>
      <c r="B44" s="81" t="s">
        <v>421</v>
      </c>
      <c r="C44" s="82">
        <v>0</v>
      </c>
      <c r="D44" s="82">
        <v>0</v>
      </c>
      <c r="E44" s="82">
        <v>0</v>
      </c>
      <c r="F44" s="82">
        <v>0</v>
      </c>
      <c r="G44" s="82">
        <v>0</v>
      </c>
      <c r="H44" s="7">
        <v>0</v>
      </c>
    </row>
    <row r="45" spans="1:8" x14ac:dyDescent="0.25">
      <c r="A45" s="81" t="s">
        <v>493</v>
      </c>
      <c r="B45" s="81" t="s">
        <v>486</v>
      </c>
      <c r="C45" s="82">
        <v>0</v>
      </c>
      <c r="D45" s="82">
        <v>5</v>
      </c>
      <c r="E45" s="82">
        <v>0</v>
      </c>
      <c r="F45" s="82">
        <v>0</v>
      </c>
      <c r="G45" s="82">
        <v>5</v>
      </c>
      <c r="H45" s="7">
        <v>1915.08</v>
      </c>
    </row>
    <row r="46" spans="1:8" x14ac:dyDescent="0.25">
      <c r="A46" s="81" t="s">
        <v>556</v>
      </c>
      <c r="B46" s="81" t="s">
        <v>76</v>
      </c>
      <c r="C46" s="82">
        <v>1</v>
      </c>
      <c r="D46" s="82">
        <v>423</v>
      </c>
      <c r="E46" s="82">
        <v>0</v>
      </c>
      <c r="F46" s="82">
        <v>0</v>
      </c>
      <c r="G46" s="82">
        <v>424</v>
      </c>
      <c r="H46" s="7">
        <v>42.42</v>
      </c>
    </row>
    <row r="47" spans="1:8" x14ac:dyDescent="0.25">
      <c r="A47" s="81" t="s">
        <v>556</v>
      </c>
      <c r="B47" s="81" t="s">
        <v>77</v>
      </c>
      <c r="C47" s="82">
        <v>23</v>
      </c>
      <c r="D47" s="82">
        <v>184</v>
      </c>
      <c r="E47" s="82">
        <v>229</v>
      </c>
      <c r="F47" s="82">
        <v>0</v>
      </c>
      <c r="G47" s="82">
        <v>436</v>
      </c>
      <c r="H47" s="7">
        <v>80.239999999999995</v>
      </c>
    </row>
    <row r="48" spans="1:8" x14ac:dyDescent="0.25">
      <c r="A48" s="81" t="s">
        <v>556</v>
      </c>
      <c r="B48" s="81" t="s">
        <v>95</v>
      </c>
      <c r="C48" s="82">
        <v>96</v>
      </c>
      <c r="D48" s="82">
        <v>148</v>
      </c>
      <c r="E48" s="82">
        <v>227</v>
      </c>
      <c r="F48" s="82">
        <v>0</v>
      </c>
      <c r="G48" s="82">
        <v>471</v>
      </c>
      <c r="H48" s="7">
        <v>155.82</v>
      </c>
    </row>
    <row r="49" spans="1:8" x14ac:dyDescent="0.25">
      <c r="A49" s="81" t="s">
        <v>556</v>
      </c>
      <c r="B49" s="81" t="s">
        <v>96</v>
      </c>
      <c r="C49" s="82">
        <v>897</v>
      </c>
      <c r="D49" s="82">
        <v>210</v>
      </c>
      <c r="E49" s="82">
        <v>315</v>
      </c>
      <c r="F49" s="82">
        <v>0</v>
      </c>
      <c r="G49" s="82">
        <v>1422</v>
      </c>
      <c r="H49" s="7">
        <v>197.34</v>
      </c>
    </row>
    <row r="50" spans="1:8" x14ac:dyDescent="0.25">
      <c r="A50" s="81" t="s">
        <v>556</v>
      </c>
      <c r="B50" s="81" t="s">
        <v>97</v>
      </c>
      <c r="C50" s="82">
        <v>2421</v>
      </c>
      <c r="D50" s="82">
        <v>263</v>
      </c>
      <c r="E50" s="82">
        <v>271</v>
      </c>
      <c r="F50" s="82">
        <v>0</v>
      </c>
      <c r="G50" s="82">
        <v>2955</v>
      </c>
      <c r="H50" s="7">
        <v>190.56</v>
      </c>
    </row>
    <row r="51" spans="1:8" x14ac:dyDescent="0.25">
      <c r="A51" s="81" t="s">
        <v>556</v>
      </c>
      <c r="B51" s="81" t="s">
        <v>98</v>
      </c>
      <c r="C51" s="82">
        <v>1544</v>
      </c>
      <c r="D51" s="82">
        <v>321</v>
      </c>
      <c r="E51" s="82">
        <v>114</v>
      </c>
      <c r="F51" s="82">
        <v>0</v>
      </c>
      <c r="G51" s="82">
        <v>1979</v>
      </c>
      <c r="H51" s="7">
        <v>203.54</v>
      </c>
    </row>
    <row r="52" spans="1:8" x14ac:dyDescent="0.25">
      <c r="A52" s="81" t="s">
        <v>556</v>
      </c>
      <c r="B52" s="81" t="s">
        <v>99</v>
      </c>
      <c r="C52" s="82">
        <v>228</v>
      </c>
      <c r="D52" s="82">
        <v>331</v>
      </c>
      <c r="E52" s="82">
        <v>17</v>
      </c>
      <c r="F52" s="82">
        <v>0</v>
      </c>
      <c r="G52" s="82">
        <v>576</v>
      </c>
      <c r="H52" s="7">
        <v>189.29</v>
      </c>
    </row>
    <row r="53" spans="1:8" x14ac:dyDescent="0.25">
      <c r="A53" s="81" t="s">
        <v>556</v>
      </c>
      <c r="B53" s="81" t="s">
        <v>100</v>
      </c>
      <c r="C53" s="82">
        <v>44</v>
      </c>
      <c r="D53" s="82">
        <v>363</v>
      </c>
      <c r="E53" s="82">
        <v>3</v>
      </c>
      <c r="F53" s="82">
        <v>0</v>
      </c>
      <c r="G53" s="82">
        <v>410</v>
      </c>
      <c r="H53" s="7">
        <v>170.8</v>
      </c>
    </row>
    <row r="54" spans="1:8" x14ac:dyDescent="0.25">
      <c r="A54" s="81" t="s">
        <v>556</v>
      </c>
      <c r="B54" s="81" t="s">
        <v>101</v>
      </c>
      <c r="C54" s="82">
        <v>14</v>
      </c>
      <c r="D54" s="82">
        <v>255</v>
      </c>
      <c r="E54" s="82">
        <v>2</v>
      </c>
      <c r="F54" s="82">
        <v>0</v>
      </c>
      <c r="G54" s="82">
        <v>271</v>
      </c>
      <c r="H54" s="7">
        <v>176.09</v>
      </c>
    </row>
    <row r="55" spans="1:8" x14ac:dyDescent="0.25">
      <c r="A55" s="81" t="s">
        <v>556</v>
      </c>
      <c r="B55" s="81" t="s">
        <v>109</v>
      </c>
      <c r="C55" s="82">
        <v>5</v>
      </c>
      <c r="D55" s="82">
        <v>171</v>
      </c>
      <c r="E55" s="82">
        <v>0</v>
      </c>
      <c r="F55" s="82">
        <v>0</v>
      </c>
      <c r="G55" s="82">
        <v>176</v>
      </c>
      <c r="H55" s="7">
        <v>157.99</v>
      </c>
    </row>
    <row r="56" spans="1:8" x14ac:dyDescent="0.25">
      <c r="A56" s="81" t="s">
        <v>556</v>
      </c>
      <c r="B56" s="81" t="s">
        <v>110</v>
      </c>
      <c r="C56" s="82">
        <v>0</v>
      </c>
      <c r="D56" s="82">
        <v>52</v>
      </c>
      <c r="E56" s="82">
        <v>0</v>
      </c>
      <c r="F56" s="82">
        <v>0</v>
      </c>
      <c r="G56" s="82">
        <v>52</v>
      </c>
      <c r="H56" s="7">
        <v>135.84</v>
      </c>
    </row>
    <row r="57" spans="1:8" x14ac:dyDescent="0.25">
      <c r="A57" s="81" t="s">
        <v>556</v>
      </c>
      <c r="B57" s="81" t="s">
        <v>111</v>
      </c>
      <c r="C57" s="225">
        <v>0</v>
      </c>
      <c r="D57" s="225">
        <v>6</v>
      </c>
      <c r="E57" s="225">
        <v>0</v>
      </c>
      <c r="F57" s="225">
        <v>0</v>
      </c>
      <c r="G57" s="225">
        <v>6</v>
      </c>
      <c r="H57" s="7">
        <v>151.5</v>
      </c>
    </row>
    <row r="58" spans="1:8" x14ac:dyDescent="0.25">
      <c r="A58" s="7" t="s">
        <v>556</v>
      </c>
      <c r="B58" s="7" t="s">
        <v>421</v>
      </c>
      <c r="C58" s="7">
        <v>0</v>
      </c>
      <c r="D58" s="7">
        <v>1</v>
      </c>
      <c r="E58" s="7">
        <v>0</v>
      </c>
      <c r="F58" s="7">
        <v>0</v>
      </c>
      <c r="G58" s="7">
        <v>1</v>
      </c>
      <c r="H58" s="7">
        <v>7.08</v>
      </c>
    </row>
    <row r="59" spans="1:8" x14ac:dyDescent="0.25">
      <c r="A59" s="7" t="s">
        <v>556</v>
      </c>
      <c r="B59" s="7" t="s">
        <v>486</v>
      </c>
      <c r="C59" s="7">
        <v>5273</v>
      </c>
      <c r="D59" s="7">
        <v>2728</v>
      </c>
      <c r="E59" s="7">
        <v>1178</v>
      </c>
      <c r="F59" s="7">
        <v>0</v>
      </c>
      <c r="G59" s="7">
        <v>9179</v>
      </c>
      <c r="H59" s="7">
        <v>178.17</v>
      </c>
    </row>
    <row r="60" spans="1:8" x14ac:dyDescent="0.25">
      <c r="A60" s="81" t="s">
        <v>590</v>
      </c>
      <c r="B60" s="81" t="s">
        <v>76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7">
        <v>0</v>
      </c>
    </row>
    <row r="61" spans="1:8" x14ac:dyDescent="0.25">
      <c r="A61" s="81" t="s">
        <v>590</v>
      </c>
      <c r="B61" s="81" t="s">
        <v>77</v>
      </c>
      <c r="C61" s="82">
        <v>0</v>
      </c>
      <c r="D61" s="82">
        <v>0</v>
      </c>
      <c r="E61" s="82">
        <v>0</v>
      </c>
      <c r="F61" s="82">
        <v>0</v>
      </c>
      <c r="G61" s="82">
        <v>0</v>
      </c>
      <c r="H61" s="7">
        <v>0</v>
      </c>
    </row>
    <row r="62" spans="1:8" x14ac:dyDescent="0.25">
      <c r="A62" s="81" t="s">
        <v>590</v>
      </c>
      <c r="B62" s="81" t="s">
        <v>95</v>
      </c>
      <c r="C62" s="82">
        <v>0</v>
      </c>
      <c r="D62" s="82">
        <v>0</v>
      </c>
      <c r="E62" s="82">
        <v>0</v>
      </c>
      <c r="F62" s="82">
        <v>0</v>
      </c>
      <c r="G62" s="82">
        <v>0</v>
      </c>
      <c r="H62" s="7">
        <v>0</v>
      </c>
    </row>
    <row r="63" spans="1:8" x14ac:dyDescent="0.25">
      <c r="A63" s="81" t="s">
        <v>590</v>
      </c>
      <c r="B63" s="81" t="s">
        <v>96</v>
      </c>
      <c r="C63" s="82">
        <v>0</v>
      </c>
      <c r="D63" s="82">
        <v>0</v>
      </c>
      <c r="E63" s="82">
        <v>0</v>
      </c>
      <c r="F63" s="82">
        <v>0</v>
      </c>
      <c r="G63" s="82">
        <v>0</v>
      </c>
      <c r="H63" s="7">
        <v>0</v>
      </c>
    </row>
    <row r="64" spans="1:8" x14ac:dyDescent="0.25">
      <c r="A64" s="81" t="s">
        <v>590</v>
      </c>
      <c r="B64" s="81" t="s">
        <v>97</v>
      </c>
      <c r="C64" s="82">
        <v>0</v>
      </c>
      <c r="D64" s="82">
        <v>0</v>
      </c>
      <c r="E64" s="82">
        <v>0</v>
      </c>
      <c r="F64" s="82">
        <v>0</v>
      </c>
      <c r="G64" s="82">
        <v>0</v>
      </c>
      <c r="H64" s="7">
        <v>0</v>
      </c>
    </row>
    <row r="65" spans="1:8" x14ac:dyDescent="0.25">
      <c r="A65" s="81" t="s">
        <v>590</v>
      </c>
      <c r="B65" s="81" t="s">
        <v>98</v>
      </c>
      <c r="C65" s="82">
        <v>0</v>
      </c>
      <c r="D65" s="82">
        <v>0</v>
      </c>
      <c r="E65" s="82">
        <v>0</v>
      </c>
      <c r="F65" s="82">
        <v>207</v>
      </c>
      <c r="G65" s="82">
        <v>207</v>
      </c>
      <c r="H65" s="7">
        <v>348.72</v>
      </c>
    </row>
    <row r="66" spans="1:8" x14ac:dyDescent="0.25">
      <c r="A66" s="81" t="s">
        <v>590</v>
      </c>
      <c r="B66" s="81" t="s">
        <v>99</v>
      </c>
      <c r="C66" s="82">
        <v>0</v>
      </c>
      <c r="D66" s="82">
        <v>0</v>
      </c>
      <c r="E66" s="82">
        <v>0</v>
      </c>
      <c r="F66" s="82">
        <v>95</v>
      </c>
      <c r="G66" s="82">
        <v>95</v>
      </c>
      <c r="H66" s="7">
        <v>347.94</v>
      </c>
    </row>
    <row r="67" spans="1:8" x14ac:dyDescent="0.25">
      <c r="A67" s="81" t="s">
        <v>590</v>
      </c>
      <c r="B67" s="81" t="s">
        <v>100</v>
      </c>
      <c r="C67" s="82">
        <v>0</v>
      </c>
      <c r="D67" s="82">
        <v>0</v>
      </c>
      <c r="E67" s="82">
        <v>0</v>
      </c>
      <c r="F67" s="82">
        <v>15</v>
      </c>
      <c r="G67" s="82">
        <v>15</v>
      </c>
      <c r="H67" s="7">
        <v>365.89</v>
      </c>
    </row>
    <row r="68" spans="1:8" x14ac:dyDescent="0.25">
      <c r="A68" s="81" t="s">
        <v>590</v>
      </c>
      <c r="B68" s="81" t="s">
        <v>101</v>
      </c>
      <c r="C68" s="82">
        <v>0</v>
      </c>
      <c r="D68" s="82">
        <v>0</v>
      </c>
      <c r="E68" s="82">
        <v>0</v>
      </c>
      <c r="F68" s="82">
        <v>6</v>
      </c>
      <c r="G68" s="82">
        <v>6</v>
      </c>
      <c r="H68" s="7">
        <v>322.14</v>
      </c>
    </row>
    <row r="69" spans="1:8" x14ac:dyDescent="0.25">
      <c r="A69" s="81" t="s">
        <v>590</v>
      </c>
      <c r="B69" s="81" t="s">
        <v>109</v>
      </c>
      <c r="C69" s="82">
        <v>0</v>
      </c>
      <c r="D69" s="82">
        <v>0</v>
      </c>
      <c r="E69" s="82">
        <v>0</v>
      </c>
      <c r="F69" s="82">
        <v>1</v>
      </c>
      <c r="G69" s="82">
        <v>1</v>
      </c>
      <c r="H69" s="7">
        <v>161.56</v>
      </c>
    </row>
    <row r="70" spans="1:8" x14ac:dyDescent="0.25">
      <c r="A70" s="81" t="s">
        <v>590</v>
      </c>
      <c r="B70" s="81" t="s">
        <v>110</v>
      </c>
      <c r="C70" s="82">
        <v>0</v>
      </c>
      <c r="D70" s="82">
        <v>0</v>
      </c>
      <c r="E70" s="82">
        <v>0</v>
      </c>
      <c r="F70" s="82">
        <v>0</v>
      </c>
      <c r="G70" s="82">
        <v>0</v>
      </c>
      <c r="H70" s="7">
        <v>0</v>
      </c>
    </row>
    <row r="71" spans="1:8" x14ac:dyDescent="0.25">
      <c r="A71" s="81" t="s">
        <v>590</v>
      </c>
      <c r="B71" s="81" t="s">
        <v>111</v>
      </c>
      <c r="C71" s="82">
        <v>0</v>
      </c>
      <c r="D71" s="82">
        <v>0</v>
      </c>
      <c r="E71" s="82">
        <v>0</v>
      </c>
      <c r="F71" s="82">
        <v>1</v>
      </c>
      <c r="G71" s="82">
        <v>1</v>
      </c>
      <c r="H71" s="7">
        <v>97.37</v>
      </c>
    </row>
    <row r="72" spans="1:8" x14ac:dyDescent="0.25">
      <c r="A72" s="81" t="s">
        <v>590</v>
      </c>
      <c r="B72" s="81" t="s">
        <v>421</v>
      </c>
      <c r="C72" s="82">
        <v>0</v>
      </c>
      <c r="D72" s="82">
        <v>0</v>
      </c>
      <c r="E72" s="82">
        <v>0</v>
      </c>
      <c r="F72" s="82">
        <v>0</v>
      </c>
      <c r="G72" s="82">
        <v>0</v>
      </c>
      <c r="H72" s="7">
        <v>0</v>
      </c>
    </row>
    <row r="73" spans="1:8" x14ac:dyDescent="0.25">
      <c r="A73" s="81" t="s">
        <v>590</v>
      </c>
      <c r="B73" s="81" t="s">
        <v>486</v>
      </c>
      <c r="C73" s="82">
        <v>0</v>
      </c>
      <c r="D73" s="82">
        <v>0</v>
      </c>
      <c r="E73" s="82">
        <v>0</v>
      </c>
      <c r="F73" s="82">
        <v>325</v>
      </c>
      <c r="G73" s="82">
        <v>325</v>
      </c>
      <c r="H73" s="7">
        <v>347.44</v>
      </c>
    </row>
  </sheetData>
  <autoFilter ref="A3:H73" xr:uid="{00000000-0009-0000-0000-000016000000}"/>
  <mergeCells count="1">
    <mergeCell ref="A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31</vt:i4>
      </vt:variant>
    </vt:vector>
  </HeadingPairs>
  <TitlesOfParts>
    <vt:vector size="31" baseType="lpstr">
      <vt:lpstr>Περιεχόμενα </vt:lpstr>
      <vt:lpstr>Σ1</vt:lpstr>
      <vt:lpstr>Σ2</vt:lpstr>
      <vt:lpstr>Σ3</vt:lpstr>
      <vt:lpstr>Σ4</vt:lpstr>
      <vt:lpstr>Σ5</vt:lpstr>
      <vt:lpstr>Σ6</vt:lpstr>
      <vt:lpstr>Σ7</vt:lpstr>
      <vt:lpstr>Σ8</vt:lpstr>
      <vt:lpstr>Σ9</vt:lpstr>
      <vt:lpstr>Σ10</vt:lpstr>
      <vt:lpstr>Σ11</vt:lpstr>
      <vt:lpstr>Σ12</vt:lpstr>
      <vt:lpstr>Σ13</vt:lpstr>
      <vt:lpstr>Σ14</vt:lpstr>
      <vt:lpstr>Σ15</vt:lpstr>
      <vt:lpstr>Σ16</vt:lpstr>
      <vt:lpstr>Σ17</vt:lpstr>
      <vt:lpstr>Σ18</vt:lpstr>
      <vt:lpstr>Σ19</vt:lpstr>
      <vt:lpstr>Σ20</vt:lpstr>
      <vt:lpstr>Σ21</vt:lpstr>
      <vt:lpstr>Σ22</vt:lpstr>
      <vt:lpstr>Σ23</vt:lpstr>
      <vt:lpstr>Σ24</vt:lpstr>
      <vt:lpstr>Σ25</vt:lpstr>
      <vt:lpstr>Σ26</vt:lpstr>
      <vt:lpstr>Σ27</vt:lpstr>
      <vt:lpstr>Σ28</vt:lpstr>
      <vt:lpstr>Σ29</vt:lpstr>
      <vt:lpstr>Σ30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Karavokyri Maria</dc:creator>
  <cp:lastModifiedBy>karahaliou</cp:lastModifiedBy>
  <cp:lastPrinted>2017-06-19T07:53:49Z</cp:lastPrinted>
  <dcterms:created xsi:type="dcterms:W3CDTF">2013-05-29T08:54:11Z</dcterms:created>
  <dcterms:modified xsi:type="dcterms:W3CDTF">2024-12-09T09:32:12Z</dcterms:modified>
</cp:coreProperties>
</file>